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workbookProtection workbookAlgorithmName="SHA-512" workbookHashValue="DaIImWEv7XMEEvqvfmhBI8jRgpd0+8/nPZrYGyd4LXEZCNXvgx09cFwT/L9ffyiQZa1coIJHxm6CBWv0qYzqDA==" workbookSaltValue="Nlj9TqG3B3aHVQtWW3OZng==" workbookSpinCount="100000" lockStructure="1"/>
  <bookViews>
    <workbookView xWindow="0" yWindow="0" windowWidth="25200" windowHeight="11670" tabRatio="769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5251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calcChain.xml><?xml version="1.0" encoding="utf-8"?>
<calcChain xmlns="http://schemas.openxmlformats.org/spreadsheetml/2006/main">
  <c r="O88" i="25" l="1"/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L91" i="25" l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<sst xmlns="http://schemas.openxmlformats.org/spreadsheetml/2006/main" count="930" uniqueCount="547">
  <si>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</si>
  <si>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</si>
  <si>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</si>
  <si>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</si>
  <si>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</si>
  <si>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</si>
  <si>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</si>
  <si>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</si>
  <si>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</si>
  <si>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</si>
  <si>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</si>
  <si>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</si>
  <si>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</si>
  <si>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</si>
  <si>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</si>
  <si>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</si>
  <si>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</si>
  <si>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</si>
  <si>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</si>
  <si>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</si>
  <si>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</si>
  <si>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</si>
  <si>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</si>
  <si>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</si>
  <si>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</si>
  <si>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</si>
  <si>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</si>
  <si>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</si>
  <si>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</si>
  <si>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</si>
  <si>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</si>
  <si>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</si>
  <si>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</si>
  <si>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</si>
  <si>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</si>
  <si>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</si>
  <si>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</si>
  <si>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</si>
  <si>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</si>
  <si>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</si>
  <si>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</si>
  <si>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</si>
  <si>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</si>
  <si>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</si>
  <si>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</si>
  <si>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</si>
  <si>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</si>
  <si>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</si>
  <si>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</si>
  <si>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</si>
  <si>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</si>
  <si>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</si>
  <si>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</si>
  <si>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</si>
  <si>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</si>
  <si>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</si>
  <si>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</si>
  <si>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</si>
  <si>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</si>
  <si>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</si>
  <si>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</si>
  <si>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</si>
  <si>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</si>
  <si>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</si>
  <si>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</si>
  <si>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</si>
  <si>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</si>
  <si>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</si>
  <si>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</si>
  <si>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</si>
  <si>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</si>
  <si>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</si>
  <si>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</si>
  <si>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</si>
  <si>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</si>
  <si>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</si>
  <si>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</si>
  <si>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</si>
  <si>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</si>
  <si>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</si>
  <si>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</si>
  <si>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</si>
  <si>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</si>
  <si>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</si>
  <si>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</si>
  <si>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</si>
  <si>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</si>
  <si>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</si>
  <si>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</si>
  <si>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</si>
  <si>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</si>
  <si>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</si>
  <si>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</si>
  <si>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</si>
  <si>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</si>
  <si>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</si>
  <si>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</si>
  <si>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</si>
  <si>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</si>
  <si>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</si>
  <si>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</si>
  <si>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</si>
  <si>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</si>
  <si>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</si>
  <si>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</si>
  <si>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</si>
  <si>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</si>
  <si>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</si>
  <si>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</si>
  <si>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</si>
  <si>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</si>
  <si>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</si>
  <si>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</si>
  <si>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</si>
  <si>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</si>
  <si>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</si>
  <si>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</si>
  <si>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</si>
  <si>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</si>
  <si>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</si>
  <si>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</si>
  <si>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</si>
  <si>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</si>
  <si>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</si>
  <si>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</si>
  <si>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</si>
  <si>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</si>
  <si>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</si>
  <si>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</si>
  <si>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</si>
  <si>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</si>
  <si>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</si>
  <si>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</si>
  <si>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</si>
  <si>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</si>
  <si>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</si>
  <si>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</si>
  <si>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</si>
  <si>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</si>
  <si>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</si>
  <si>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</si>
  <si>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</si>
  <si>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</si>
  <si>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</si>
  <si>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</si>
  <si>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</si>
  <si>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</si>
  <si>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</si>
  <si>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</si>
  <si>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</si>
  <si>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</si>
  <si>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</si>
  <si>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</si>
  <si>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</si>
  <si>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</si>
  <si>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</si>
  <si>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</si>
  <si>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</si>
  <si>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</si>
  <si>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</si>
  <si>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</si>
  <si>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</si>
  <si>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</si>
  <si>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</si>
  <si>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</si>
  <si>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</si>
  <si>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</si>
  <si>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</si>
  <si>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</si>
  <si>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</si>
  <si>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</si>
  <si>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</si>
  <si>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</si>
  <si>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</si>
  <si>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</si>
  <si>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</si>
  <si>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</si>
  <si>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</si>
  <si>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</si>
  <si>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</si>
  <si>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</si>
  <si>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</si>
  <si>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</si>
  <si>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</si>
  <si>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</si>
  <si>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</si>
  <si>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</si>
  <si>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</si>
  <si>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</si>
  <si>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</si>
  <si>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</si>
  <si>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</si>
  <si>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Informacje dotyczące przetwarzania danych osoby fizycznej występującej w poddziałaniu 19.3 Przygotowanie i realizacja działań  w zakresie współpracy z Lokalną Grupą Działania objetym Programem Rozwoju Obszarów Wiejskich  na lata 2014 -2020 (dotyczy pełnomocnika/ osoby uprawnionej do kontaktu)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</si>
  <si>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</si>
  <si>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</si>
  <si>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</si>
  <si>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</si>
  <si>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</si>
  <si>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</si>
  <si>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</si>
  <si>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</si>
  <si>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</si>
  <si>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</si>
  <si>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</si>
  <si>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</si>
  <si>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</si>
  <si>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</si>
  <si>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</si>
  <si>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</si>
  <si>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</si>
  <si>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</si>
  <si>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</si>
  <si>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</si>
  <si>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</si>
  <si>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</si>
  <si>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</si>
  <si>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</si>
  <si>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</si>
  <si>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</si>
  <si>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</si>
  <si>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</si>
  <si>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</si>
  <si>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</si>
  <si>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</si>
  <si>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</si>
  <si>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</si>
  <si>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</si>
  <si>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</si>
  <si>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</si>
  <si>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</si>
  <si>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</si>
  <si>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</si>
  <si>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</si>
  <si>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</si>
  <si>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</si>
  <si>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</si>
  <si>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</si>
  <si>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</si>
  <si>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</si>
  <si>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</si>
  <si>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</si>
  <si>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</si>
  <si>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</si>
  <si>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</si>
  <si>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</si>
  <si>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</si>
  <si>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</si>
  <si>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</si>
  <si>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</si>
  <si>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</si>
  <si>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</si>
  <si>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</si>
  <si>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</si>
  <si>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</si>
  <si>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</si>
  <si>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</si>
  <si>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</si>
  <si>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</si>
  <si>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</si>
  <si>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</si>
  <si>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</si>
  <si>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</si>
  <si>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</si>
  <si>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</si>
  <si>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</si>
  <si>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</si>
  <si>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</si>
  <si>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</si>
  <si>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</si>
  <si>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</si>
  <si>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</si>
  <si>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</si>
  <si>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</si>
  <si>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</si>
  <si>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</si>
  <si>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</si>
  <si>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</si>
  <si>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</si>
  <si>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</si>
  <si>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</si>
  <si>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</si>
  <si>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</si>
  <si>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</si>
  <si>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</si>
  <si>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</si>
  <si>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</si>
  <si>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</si>
  <si>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</si>
  <si>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</si>
  <si>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</si>
  <si>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</si>
  <si>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</si>
  <si>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</si>
  <si>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</si>
  <si>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</si>
  <si>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</si>
  <si>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</si>
  <si>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</si>
  <si>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</si>
  <si>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</si>
  <si>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</si>
  <si>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</si>
  <si>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</si>
  <si>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</si>
  <si>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</si>
  <si>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</si>
  <si>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</si>
  <si>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</si>
  <si>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</si>
  <si>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</si>
  <si>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</si>
  <si>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</si>
  <si>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</si>
  <si>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</si>
  <si>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</si>
  <si>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</si>
  <si>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</si>
  <si>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</si>
  <si>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</si>
  <si>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</si>
  <si>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</si>
  <si>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</si>
  <si>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</si>
  <si>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</si>
  <si>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</si>
  <si>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</si>
  <si>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</si>
  <si>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</si>
  <si>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</si>
  <si>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</si>
  <si>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</si>
  <si>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</si>
  <si>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</si>
  <si>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</si>
  <si>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</si>
  <si>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</si>
  <si>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</si>
  <si>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</si>
  <si>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</si>
  <si>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</si>
  <si>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</si>
  <si>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</si>
  <si>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</si>
  <si>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</si>
  <si>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</si>
  <si>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</si>
  <si>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</si>
  <si>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</si>
  <si>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</si>
  <si>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</si>
  <si>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</si>
  <si>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</si>
  <si>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</si>
  <si>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</si>
  <si>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</si>
  <si>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</si>
  <si>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</si>
  <si>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</si>
  <si>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</si>
  <si>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</si>
  <si>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</si>
  <si>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</si>
  <si>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</si>
  <si>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</si>
  <si>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</si>
  <si>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</si>
  <si>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</si>
  <si>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</si>
  <si>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</si>
  <si>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</si>
  <si>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</si>
  <si>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</si>
  <si>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</si>
  <si>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</si>
  <si>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</si>
  <si>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</si>
  <si>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</si>
  <si>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</si>
  <si>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</si>
  <si>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</si>
  <si>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</si>
  <si>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</si>
  <si>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</si>
  <si>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</si>
  <si>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</si>
  <si>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</si>
  <si>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</si>
  <si>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</si>
  <si>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</si>
  <si>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</si>
  <si>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</si>
  <si>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</si>
  <si>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</si>
  <si>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</si>
  <si>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</si>
  <si>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</si>
  <si>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</si>
  <si>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</si>
  <si>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</si>
  <si>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</si>
  <si>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</si>
  <si>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</si>
  <si>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</si>
  <si>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</si>
  <si>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</si>
  <si>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</si>
  <si>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</si>
  <si>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</si>
  <si>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</si>
  <si>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</si>
  <si>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</si>
  <si>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</si>
  <si>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</si>
  <si>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</si>
  <si>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</si>
  <si>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</si>
  <si>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</si>
  <si>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</si>
  <si>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</si>
  <si>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</si>
  <si>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</si>
  <si>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</si>
  <si>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</si>
  <si>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</si>
  <si>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</si>
  <si>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</si>
  <si>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</si>
  <si>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</si>
  <si>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</si>
  <si>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</si>
  <si>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</si>
  <si>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</si>
  <si>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</si>
  <si>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</si>
  <si>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</si>
  <si>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</si>
  <si>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</si>
  <si>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</si>
  <si>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</si>
  <si>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</si>
  <si>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</si>
  <si>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</si>
  <si>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</si>
  <si>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</si>
  <si>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</si>
  <si>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</si>
  <si>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</si>
  <si>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</si>
  <si>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</si>
  <si>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</si>
  <si>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</si>
  <si>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</si>
  <si>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</si>
  <si>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</si>
  <si>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</si>
  <si>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</si>
  <si>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</si>
  <si>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</si>
  <si>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</si>
  <si>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</si>
  <si>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</si>
  <si>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</si>
  <si>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</si>
  <si>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</si>
  <si>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</si>
  <si>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</si>
  <si>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</si>
  <si>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</si>
  <si>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</si>
  <si>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</si>
  <si>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</si>
  <si>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</si>
  <si>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</si>
  <si>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</si>
  <si>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</si>
  <si>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</si>
  <si>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</si>
  <si>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</si>
  <si>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</si>
  <si>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</si>
  <si>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</si>
  <si>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</si>
  <si>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</si>
  <si>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</si>
  <si>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</si>
  <si>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</si>
  <si>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</si>
  <si>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</si>
  <si>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</si>
  <si>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</si>
  <si>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</si>
  <si>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</si>
  <si>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</si>
  <si>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</si>
  <si>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</si>
  <si>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</si>
  <si>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</si>
  <si>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</si>
  <si>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</si>
  <si>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</si>
  <si>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</si>
  <si>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</si>
  <si>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</si>
  <si>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</si>
  <si>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</si>
  <si>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</si>
  <si>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</si>
  <si>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</si>
  <si>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</si>
  <si>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</si>
  <si>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</si>
  <si>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</si>
  <si>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</si>
  <si>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</si>
  <si>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</si>
  <si>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</si>
  <si>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</si>
  <si>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</si>
  <si>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</si>
  <si>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</si>
  <si>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</si>
  <si>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</si>
  <si>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</si>
  <si>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</si>
  <si>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</si>
  <si>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</si>
  <si>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</si>
  <si>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</si>
  <si>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</si>
  <si>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</si>
  <si>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</si>
  <si>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</si>
  <si>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</si>
  <si>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</si>
  <si>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</si>
  <si>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</si>
  <si>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</si>
  <si>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</si>
  <si>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</si>
  <si>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</si>
  <si>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</si>
  <si>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</si>
  <si>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</si>
  <si>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</si>
  <si>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</si>
  <si>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</si>
  <si>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 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</si>
</sst>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  <numFmt numFmtId="171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5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4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left" vertical="center"/>
      <protection locked="0"/>
    </xf>
    <xf numFmtId="167" fontId="5" fillId="0" borderId="6" xfId="1" applyNumberFormat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5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39" fillId="7" borderId="3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170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7" fillId="7" borderId="0" xfId="1" applyFont="1" applyFill="1" applyBorder="1" applyAlignment="1" applyProtection="1">
      <alignment horizontal="left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5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justify" vertical="center" wrapText="1"/>
      <protection locked="0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8"/>
  <sheetViews>
    <sheetView showGridLines="0" tabSelected="1" view="pageBreakPreview" zoomScaleNormal="110" zoomScaleSheetLayoutView="10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458" t="s">
        <v>232</v>
      </c>
      <c r="B2" s="458"/>
      <c r="C2" s="458"/>
      <c r="D2" s="458"/>
      <c r="E2" s="458"/>
      <c r="F2" s="458"/>
      <c r="G2" s="458"/>
      <c r="H2" s="458"/>
      <c r="I2" s="458"/>
      <c r="J2" s="458"/>
      <c r="K2" s="2"/>
      <c r="L2" s="146" t="s">
        <v>50</v>
      </c>
      <c r="M2" s="85" t="s">
        <v>230</v>
      </c>
    </row>
    <row r="3" spans="1:16" ht="66.75" customHeight="1">
      <c r="A3" s="458"/>
      <c r="B3" s="458"/>
      <c r="C3" s="458"/>
      <c r="D3" s="458"/>
      <c r="E3" s="458"/>
      <c r="F3" s="458"/>
      <c r="G3" s="458"/>
      <c r="H3" s="458"/>
      <c r="I3" s="458"/>
      <c r="J3" s="458"/>
      <c r="K3" s="145"/>
      <c r="L3" s="145"/>
      <c r="M3" s="145"/>
    </row>
    <row r="4" spans="1:16" ht="13.5" customHeight="1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61" t="s">
        <v>65</v>
      </c>
      <c r="L4" s="461"/>
      <c r="M4" s="461"/>
      <c r="N4" s="426" t="s">
        <v>69</v>
      </c>
      <c r="O4" s="426"/>
    </row>
    <row r="5" spans="1:16" ht="33.75">
      <c r="A5" s="458"/>
      <c r="B5" s="458"/>
      <c r="C5" s="458"/>
      <c r="D5" s="458"/>
      <c r="E5" s="458"/>
      <c r="F5" s="458"/>
      <c r="G5" s="458"/>
      <c r="H5" s="458"/>
      <c r="I5" s="458"/>
      <c r="J5" s="458"/>
      <c r="K5" s="222" t="s">
        <v>233</v>
      </c>
      <c r="L5" s="356"/>
      <c r="M5" s="357"/>
      <c r="N5" s="426"/>
      <c r="O5" s="426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231</v>
      </c>
      <c r="F7" s="62"/>
      <c r="G7" s="62"/>
      <c r="H7" s="64" t="s">
        <v>39</v>
      </c>
      <c r="I7" s="65"/>
      <c r="J7" s="2"/>
      <c r="K7" s="221"/>
      <c r="L7" s="462"/>
      <c r="M7" s="463"/>
    </row>
    <row r="8" spans="1:16" ht="9" customHeight="1">
      <c r="A8" s="2"/>
      <c r="B8" s="2"/>
      <c r="C8" s="461" t="s">
        <v>84</v>
      </c>
      <c r="D8" s="461"/>
      <c r="E8" s="461"/>
      <c r="F8" s="461"/>
      <c r="G8" s="461"/>
      <c r="H8" s="461"/>
      <c r="I8" s="461"/>
      <c r="J8" s="54"/>
      <c r="K8" s="190" t="s">
        <v>68</v>
      </c>
      <c r="L8" s="460" t="s">
        <v>66</v>
      </c>
      <c r="M8" s="460"/>
    </row>
    <row r="9" spans="1:16" ht="15.75" customHeight="1">
      <c r="A9" s="2"/>
      <c r="B9" s="2"/>
      <c r="C9" s="461"/>
      <c r="D9" s="461"/>
      <c r="E9" s="461"/>
      <c r="F9" s="461"/>
      <c r="G9" s="461"/>
      <c r="H9" s="461"/>
      <c r="I9" s="461"/>
      <c r="J9" s="54"/>
      <c r="K9" s="461" t="s">
        <v>67</v>
      </c>
      <c r="L9" s="461"/>
      <c r="M9" s="461"/>
    </row>
    <row r="10" spans="1:16" ht="20.100000000000001" customHeight="1">
      <c r="A10" s="459" t="s">
        <v>85</v>
      </c>
      <c r="B10" s="459"/>
      <c r="C10" s="459"/>
      <c r="D10" s="459"/>
      <c r="E10" s="459"/>
      <c r="F10" s="459"/>
      <c r="G10" s="459"/>
      <c r="H10" s="459"/>
      <c r="I10" s="459"/>
      <c r="J10" s="459"/>
      <c r="K10" s="459"/>
      <c r="L10" s="459"/>
      <c r="M10" s="459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239</v>
      </c>
      <c r="M12" s="2"/>
    </row>
    <row r="13" spans="1:16" ht="26.1" customHeight="1">
      <c r="A13" s="397" t="s">
        <v>237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239</v>
      </c>
      <c r="M14" s="2"/>
    </row>
    <row r="15" spans="1:16" ht="26.1" customHeight="1">
      <c r="A15" s="133" t="s">
        <v>238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398" t="s">
        <v>234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79" t="s">
        <v>36</v>
      </c>
      <c r="M17" s="379"/>
    </row>
    <row r="18" spans="1:16" ht="21.95" customHeight="1">
      <c r="A18" s="376" t="s">
        <v>235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9" t="s">
        <v>36</v>
      </c>
      <c r="M18" s="379"/>
      <c r="O18" s="87"/>
    </row>
    <row r="19" spans="1:16" ht="21.95" customHeight="1">
      <c r="A19" s="376" t="s">
        <v>241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9" t="s">
        <v>36</v>
      </c>
      <c r="M19" s="379"/>
      <c r="O19" s="87"/>
    </row>
    <row r="20" spans="1:16" ht="21.95" customHeight="1">
      <c r="A20" s="376" t="s">
        <v>242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9" t="s">
        <v>36</v>
      </c>
      <c r="M20" s="379"/>
      <c r="O20" s="87"/>
    </row>
    <row r="21" spans="1:16" ht="21.95" customHeight="1">
      <c r="A21" s="376" t="s">
        <v>244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7" t="str">
        <f>IF(L20="TAK","podaj liczbę grup defaworyzowanych",IF(L20="NIE",0,""))</f>
        <v/>
      </c>
      <c r="M21" s="377"/>
      <c r="O21" s="87"/>
    </row>
    <row r="22" spans="1:16" ht="21.95" customHeight="1">
      <c r="A22" s="378" t="s">
        <v>243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9" t="s">
        <v>36</v>
      </c>
      <c r="M22" s="379"/>
      <c r="O22" s="87"/>
    </row>
    <row r="23" spans="1:16" ht="21.95" customHeight="1">
      <c r="A23" s="376" t="s">
        <v>245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9" t="s">
        <v>36</v>
      </c>
      <c r="M23" s="379"/>
      <c r="O23" s="87"/>
    </row>
    <row r="24" spans="1:16" ht="21.95" customHeight="1">
      <c r="A24" s="376" t="s">
        <v>246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9" t="s">
        <v>36</v>
      </c>
      <c r="M24" s="379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240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248</v>
      </c>
      <c r="B27" s="133"/>
      <c r="C27" s="2"/>
      <c r="D27" s="2"/>
      <c r="E27" s="2"/>
      <c r="F27" s="236"/>
      <c r="G27" s="384"/>
      <c r="H27" s="385"/>
      <c r="I27" s="385"/>
      <c r="J27" s="386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381"/>
      <c r="H28" s="382"/>
      <c r="I28" s="382"/>
      <c r="J28" s="383"/>
      <c r="K28" s="2"/>
      <c r="L28" s="2"/>
      <c r="M28" s="2"/>
      <c r="P28" s="1" t="s">
        <v>127</v>
      </c>
    </row>
    <row r="29" spans="1:16" s="17" customFormat="1" ht="15.95" customHeight="1">
      <c r="A29" s="54" t="s">
        <v>460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249</v>
      </c>
      <c r="L29" s="54"/>
      <c r="M29" s="54"/>
      <c r="P29" s="17" t="s">
        <v>129</v>
      </c>
    </row>
    <row r="30" spans="1:16" ht="15.95" customHeight="1">
      <c r="A30" s="436"/>
      <c r="B30" s="437"/>
      <c r="C30" s="437"/>
      <c r="D30" s="437"/>
      <c r="E30" s="437"/>
      <c r="F30" s="437"/>
      <c r="G30" s="437"/>
      <c r="H30" s="437"/>
      <c r="I30" s="438"/>
      <c r="J30" s="2"/>
      <c r="K30" s="400"/>
      <c r="L30" s="401"/>
      <c r="M30" s="227"/>
      <c r="P30" s="1" t="s">
        <v>130</v>
      </c>
    </row>
    <row r="31" spans="1:16" ht="15.75" customHeight="1">
      <c r="A31" s="439"/>
      <c r="B31" s="440"/>
      <c r="C31" s="440"/>
      <c r="D31" s="440"/>
      <c r="E31" s="440"/>
      <c r="F31" s="440"/>
      <c r="G31" s="440"/>
      <c r="H31" s="440"/>
      <c r="I31" s="441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439"/>
      <c r="B32" s="440"/>
      <c r="C32" s="440"/>
      <c r="D32" s="440"/>
      <c r="E32" s="440"/>
      <c r="F32" s="440"/>
      <c r="G32" s="440"/>
      <c r="H32" s="440"/>
      <c r="I32" s="441"/>
      <c r="J32" s="2"/>
      <c r="K32" s="381"/>
      <c r="L32" s="383"/>
      <c r="M32" s="2"/>
      <c r="P32" s="1" t="s">
        <v>132</v>
      </c>
    </row>
    <row r="33" spans="1:16" ht="15.95" customHeight="1">
      <c r="A33" s="363"/>
      <c r="B33" s="364"/>
      <c r="C33" s="364"/>
      <c r="D33" s="364"/>
      <c r="E33" s="364"/>
      <c r="F33" s="364"/>
      <c r="G33" s="364"/>
      <c r="H33" s="364"/>
      <c r="I33" s="365"/>
      <c r="J33" s="2"/>
      <c r="K33" s="54"/>
      <c r="L33" s="54"/>
      <c r="M33" s="2"/>
    </row>
    <row r="34" spans="1:16" s="17" customFormat="1" ht="24" customHeight="1">
      <c r="A34" s="387" t="s">
        <v>255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P34" s="17" t="s">
        <v>36</v>
      </c>
    </row>
    <row r="35" spans="1:16" ht="9.9499999999999993" customHeight="1">
      <c r="A35" s="366" t="s">
        <v>86</v>
      </c>
      <c r="B35" s="367"/>
      <c r="C35" s="367"/>
      <c r="D35" s="368"/>
      <c r="E35" s="366" t="s">
        <v>87</v>
      </c>
      <c r="F35" s="367"/>
      <c r="G35" s="367"/>
      <c r="H35" s="367"/>
      <c r="I35" s="368"/>
      <c r="J35" s="366" t="s">
        <v>88</v>
      </c>
      <c r="K35" s="368"/>
      <c r="L35" s="366" t="s">
        <v>89</v>
      </c>
      <c r="M35" s="368"/>
      <c r="P35" s="1" t="s">
        <v>228</v>
      </c>
    </row>
    <row r="36" spans="1:16" ht="15" customHeight="1">
      <c r="A36" s="402" t="s">
        <v>51</v>
      </c>
      <c r="B36" s="403"/>
      <c r="C36" s="403"/>
      <c r="D36" s="404"/>
      <c r="E36" s="406" t="s">
        <v>36</v>
      </c>
      <c r="F36" s="407"/>
      <c r="G36" s="407"/>
      <c r="H36" s="407"/>
      <c r="I36" s="408"/>
      <c r="J36" s="363"/>
      <c r="K36" s="365"/>
      <c r="L36" s="363"/>
      <c r="M36" s="365"/>
      <c r="P36" s="1" t="s">
        <v>229</v>
      </c>
    </row>
    <row r="37" spans="1:16" ht="9.9499999999999993" customHeight="1">
      <c r="A37" s="366" t="s">
        <v>90</v>
      </c>
      <c r="B37" s="367"/>
      <c r="C37" s="367"/>
      <c r="D37" s="368"/>
      <c r="E37" s="366" t="s">
        <v>91</v>
      </c>
      <c r="F37" s="367"/>
      <c r="G37" s="367"/>
      <c r="H37" s="367"/>
      <c r="I37" s="368"/>
      <c r="J37" s="366" t="s">
        <v>92</v>
      </c>
      <c r="K37" s="368"/>
      <c r="L37" s="366" t="s">
        <v>93</v>
      </c>
      <c r="M37" s="368"/>
    </row>
    <row r="38" spans="1:16" ht="15" customHeight="1">
      <c r="A38" s="464"/>
      <c r="B38" s="465"/>
      <c r="C38" s="465"/>
      <c r="D38" s="466"/>
      <c r="E38" s="390"/>
      <c r="F38" s="399"/>
      <c r="G38" s="399"/>
      <c r="H38" s="399"/>
      <c r="I38" s="391"/>
      <c r="J38" s="390"/>
      <c r="K38" s="391"/>
      <c r="L38" s="390"/>
      <c r="M38" s="391"/>
    </row>
    <row r="39" spans="1:16" ht="9.9499999999999993" customHeight="1">
      <c r="A39" s="366" t="s">
        <v>94</v>
      </c>
      <c r="B39" s="367"/>
      <c r="C39" s="367"/>
      <c r="D39" s="368"/>
      <c r="E39" s="366" t="s">
        <v>95</v>
      </c>
      <c r="F39" s="367"/>
      <c r="G39" s="367"/>
      <c r="H39" s="367"/>
      <c r="I39" s="368"/>
      <c r="J39" s="366" t="s">
        <v>250</v>
      </c>
      <c r="K39" s="368"/>
      <c r="L39" s="366" t="s">
        <v>251</v>
      </c>
      <c r="M39" s="368"/>
    </row>
    <row r="40" spans="1:16" ht="15" customHeight="1">
      <c r="A40" s="388"/>
      <c r="B40" s="405"/>
      <c r="C40" s="405"/>
      <c r="D40" s="389"/>
      <c r="E40" s="390"/>
      <c r="F40" s="399"/>
      <c r="G40" s="399"/>
      <c r="H40" s="399"/>
      <c r="I40" s="391"/>
      <c r="J40" s="388"/>
      <c r="K40" s="389"/>
      <c r="L40" s="390"/>
      <c r="M40" s="391"/>
    </row>
    <row r="41" spans="1:16" ht="9.9499999999999993" customHeight="1">
      <c r="A41" s="366" t="s">
        <v>252</v>
      </c>
      <c r="B41" s="367"/>
      <c r="C41" s="367"/>
      <c r="D41" s="367"/>
      <c r="E41" s="367"/>
      <c r="F41" s="367"/>
      <c r="G41" s="367"/>
      <c r="H41" s="367"/>
      <c r="I41" s="368"/>
      <c r="J41" s="366" t="s">
        <v>253</v>
      </c>
      <c r="K41" s="367"/>
      <c r="L41" s="367"/>
      <c r="M41" s="368"/>
    </row>
    <row r="42" spans="1:16" ht="15" customHeight="1">
      <c r="A42" s="363"/>
      <c r="B42" s="364"/>
      <c r="C42" s="364"/>
      <c r="D42" s="364"/>
      <c r="E42" s="364"/>
      <c r="F42" s="364"/>
      <c r="G42" s="364"/>
      <c r="H42" s="364"/>
      <c r="I42" s="365"/>
      <c r="J42" s="363"/>
      <c r="K42" s="364"/>
      <c r="L42" s="364"/>
      <c r="M42" s="365"/>
    </row>
    <row r="43" spans="1:16" s="17" customFormat="1" ht="20.100000000000001" customHeight="1">
      <c r="A43" s="54" t="s">
        <v>254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66" t="s">
        <v>256</v>
      </c>
      <c r="B44" s="367"/>
      <c r="C44" s="367"/>
      <c r="D44" s="368"/>
      <c r="E44" s="366" t="s">
        <v>257</v>
      </c>
      <c r="F44" s="367"/>
      <c r="G44" s="367"/>
      <c r="H44" s="367"/>
      <c r="I44" s="368"/>
      <c r="J44" s="366" t="s">
        <v>258</v>
      </c>
      <c r="K44" s="368"/>
      <c r="L44" s="366" t="s">
        <v>259</v>
      </c>
      <c r="M44" s="368"/>
    </row>
    <row r="45" spans="1:16" ht="15" customHeight="1">
      <c r="A45" s="392" t="s">
        <v>36</v>
      </c>
      <c r="B45" s="393"/>
      <c r="C45" s="393"/>
      <c r="D45" s="394"/>
      <c r="E45" s="392" t="str">
        <f>IF(A45&lt;&gt;"Polska","nie dotyczy","(wybierz z listy)")</f>
        <v>nie dotyczy</v>
      </c>
      <c r="F45" s="393"/>
      <c r="G45" s="393"/>
      <c r="H45" s="393"/>
      <c r="I45" s="394"/>
      <c r="J45" s="395" t="str">
        <f>IF(A45="Polska","","nie dotyczy")</f>
        <v>nie dotyczy</v>
      </c>
      <c r="K45" s="396"/>
      <c r="L45" s="395" t="str">
        <f>IF(A45="Polska","","nie dotyczy")</f>
        <v>nie dotyczy</v>
      </c>
      <c r="M45" s="396"/>
    </row>
    <row r="46" spans="1:16" ht="9.9499999999999993" customHeight="1">
      <c r="A46" s="366" t="s">
        <v>260</v>
      </c>
      <c r="B46" s="367"/>
      <c r="C46" s="367"/>
      <c r="D46" s="368"/>
      <c r="E46" s="366" t="s">
        <v>261</v>
      </c>
      <c r="F46" s="367"/>
      <c r="G46" s="367"/>
      <c r="H46" s="367"/>
      <c r="I46" s="368"/>
      <c r="J46" s="366" t="s">
        <v>262</v>
      </c>
      <c r="K46" s="368"/>
      <c r="L46" s="366" t="s">
        <v>263</v>
      </c>
      <c r="M46" s="368"/>
    </row>
    <row r="47" spans="1:16" ht="15" customHeight="1">
      <c r="A47" s="363"/>
      <c r="B47" s="364"/>
      <c r="C47" s="364"/>
      <c r="D47" s="365"/>
      <c r="E47" s="363"/>
      <c r="F47" s="364"/>
      <c r="G47" s="364"/>
      <c r="H47" s="364"/>
      <c r="I47" s="365"/>
      <c r="J47" s="363"/>
      <c r="K47" s="365"/>
      <c r="L47" s="363"/>
      <c r="M47" s="365"/>
    </row>
    <row r="48" spans="1:16" ht="9.9499999999999993" customHeight="1">
      <c r="A48" s="366" t="s">
        <v>264</v>
      </c>
      <c r="B48" s="367"/>
      <c r="C48" s="367"/>
      <c r="D48" s="368"/>
      <c r="E48" s="366" t="s">
        <v>265</v>
      </c>
      <c r="F48" s="367"/>
      <c r="G48" s="367"/>
      <c r="H48" s="367"/>
      <c r="I48" s="368"/>
      <c r="J48" s="366" t="s">
        <v>266</v>
      </c>
      <c r="K48" s="368"/>
      <c r="L48" s="366" t="s">
        <v>267</v>
      </c>
      <c r="M48" s="368"/>
    </row>
    <row r="49" spans="1:15" ht="15" customHeight="1">
      <c r="A49" s="388"/>
      <c r="B49" s="405"/>
      <c r="C49" s="405"/>
      <c r="D49" s="389"/>
      <c r="E49" s="390"/>
      <c r="F49" s="399"/>
      <c r="G49" s="399"/>
      <c r="H49" s="399"/>
      <c r="I49" s="391"/>
      <c r="J49" s="388"/>
      <c r="K49" s="389"/>
      <c r="L49" s="390"/>
      <c r="M49" s="391"/>
    </row>
    <row r="50" spans="1:15" ht="9.9499999999999993" customHeight="1">
      <c r="A50" s="366" t="s">
        <v>268</v>
      </c>
      <c r="B50" s="367"/>
      <c r="C50" s="367"/>
      <c r="D50" s="367"/>
      <c r="E50" s="367"/>
      <c r="F50" s="367"/>
      <c r="G50" s="367"/>
      <c r="H50" s="367"/>
      <c r="I50" s="368"/>
      <c r="J50" s="366" t="s">
        <v>269</v>
      </c>
      <c r="K50" s="367"/>
      <c r="L50" s="367"/>
      <c r="M50" s="368"/>
    </row>
    <row r="51" spans="1:15" ht="15" customHeight="1">
      <c r="A51" s="363"/>
      <c r="B51" s="364"/>
      <c r="C51" s="364"/>
      <c r="D51" s="364"/>
      <c r="E51" s="364"/>
      <c r="F51" s="364"/>
      <c r="G51" s="364"/>
      <c r="H51" s="364"/>
      <c r="I51" s="365"/>
      <c r="J51" s="363"/>
      <c r="K51" s="364"/>
      <c r="L51" s="364"/>
      <c r="M51" s="365"/>
    </row>
    <row r="52" spans="1:15" ht="15" customHeight="1">
      <c r="A52" s="380" t="s">
        <v>247</v>
      </c>
      <c r="B52" s="380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</row>
    <row r="53" spans="1:15" ht="20.100000000000001" customHeight="1">
      <c r="A53" s="361" t="s">
        <v>270</v>
      </c>
      <c r="B53" s="361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</row>
    <row r="54" spans="1:15" ht="15" customHeight="1">
      <c r="A54" s="238" t="s">
        <v>42</v>
      </c>
      <c r="B54" s="442" t="s">
        <v>271</v>
      </c>
      <c r="C54" s="442"/>
      <c r="D54" s="442"/>
      <c r="E54" s="442"/>
      <c r="F54" s="442"/>
      <c r="G54" s="442" t="s">
        <v>272</v>
      </c>
      <c r="H54" s="442"/>
      <c r="I54" s="442"/>
      <c r="J54" s="442"/>
      <c r="K54" s="442" t="s">
        <v>273</v>
      </c>
      <c r="L54" s="442"/>
      <c r="M54" s="442"/>
    </row>
    <row r="55" spans="1:15" ht="15.95" customHeight="1">
      <c r="A55" s="39" t="s">
        <v>274</v>
      </c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</row>
    <row r="56" spans="1:15" ht="15.95" customHeight="1">
      <c r="A56" s="39" t="s">
        <v>275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</row>
    <row r="57" spans="1:15" ht="15.95" customHeight="1">
      <c r="A57" s="39" t="s">
        <v>276</v>
      </c>
      <c r="B57" s="360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</row>
    <row r="58" spans="1:15" s="166" customFormat="1" ht="15.95" customHeight="1">
      <c r="A58" s="42" t="s">
        <v>57</v>
      </c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277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66" t="s">
        <v>278</v>
      </c>
      <c r="B61" s="367"/>
      <c r="C61" s="367"/>
      <c r="D61" s="367"/>
      <c r="E61" s="367"/>
      <c r="F61" s="368"/>
      <c r="G61" s="366" t="s">
        <v>279</v>
      </c>
      <c r="H61" s="367"/>
      <c r="I61" s="367"/>
      <c r="J61" s="368"/>
      <c r="K61" s="366" t="s">
        <v>280</v>
      </c>
      <c r="L61" s="367"/>
      <c r="M61" s="368"/>
    </row>
    <row r="62" spans="1:15" ht="15.95" customHeight="1">
      <c r="A62" s="363"/>
      <c r="B62" s="364"/>
      <c r="C62" s="364"/>
      <c r="D62" s="364"/>
      <c r="E62" s="364"/>
      <c r="F62" s="365"/>
      <c r="G62" s="363"/>
      <c r="H62" s="364"/>
      <c r="I62" s="364"/>
      <c r="J62" s="365"/>
      <c r="K62" s="363"/>
      <c r="L62" s="364"/>
      <c r="M62" s="365"/>
    </row>
    <row r="63" spans="1:15" ht="9.9499999999999993" customHeight="1">
      <c r="A63" s="366" t="s">
        <v>281</v>
      </c>
      <c r="B63" s="367"/>
      <c r="C63" s="367"/>
      <c r="D63" s="368"/>
      <c r="E63" s="366" t="s">
        <v>282</v>
      </c>
      <c r="F63" s="367"/>
      <c r="G63" s="367"/>
      <c r="H63" s="367"/>
      <c r="I63" s="368"/>
      <c r="J63" s="366" t="s">
        <v>283</v>
      </c>
      <c r="K63" s="368"/>
      <c r="L63" s="366" t="s">
        <v>284</v>
      </c>
      <c r="M63" s="368"/>
      <c r="O63" s="427"/>
    </row>
    <row r="64" spans="1:15" ht="15.95" customHeight="1">
      <c r="A64" s="392" t="s">
        <v>36</v>
      </c>
      <c r="B64" s="393"/>
      <c r="C64" s="393"/>
      <c r="D64" s="394"/>
      <c r="E64" s="392" t="str">
        <f>IF(A64&lt;&gt;"Polska","nie dotyczy","(wybierz z listy)")</f>
        <v>nie dotyczy</v>
      </c>
      <c r="F64" s="393"/>
      <c r="G64" s="393"/>
      <c r="H64" s="393"/>
      <c r="I64" s="394"/>
      <c r="J64" s="395" t="str">
        <f>IF(A64="Polska","","nie dotyczy")</f>
        <v>nie dotyczy</v>
      </c>
      <c r="K64" s="396"/>
      <c r="L64" s="395" t="str">
        <f>IF(A64="Polska","","nie dotyczy")</f>
        <v>nie dotyczy</v>
      </c>
      <c r="M64" s="396"/>
      <c r="O64" s="427"/>
    </row>
    <row r="65" spans="1:16" ht="9.9499999999999993" customHeight="1">
      <c r="A65" s="366" t="s">
        <v>285</v>
      </c>
      <c r="B65" s="367"/>
      <c r="C65" s="367"/>
      <c r="D65" s="368"/>
      <c r="E65" s="366" t="s">
        <v>286</v>
      </c>
      <c r="F65" s="367"/>
      <c r="G65" s="367"/>
      <c r="H65" s="367"/>
      <c r="I65" s="368"/>
      <c r="J65" s="366" t="s">
        <v>287</v>
      </c>
      <c r="K65" s="368"/>
      <c r="L65" s="366" t="s">
        <v>288</v>
      </c>
      <c r="M65" s="368"/>
    </row>
    <row r="66" spans="1:16" ht="15.95" customHeight="1">
      <c r="A66" s="363"/>
      <c r="B66" s="364"/>
      <c r="C66" s="364"/>
      <c r="D66" s="365"/>
      <c r="E66" s="363"/>
      <c r="F66" s="364"/>
      <c r="G66" s="364"/>
      <c r="H66" s="364"/>
      <c r="I66" s="365"/>
      <c r="J66" s="363"/>
      <c r="K66" s="365"/>
      <c r="L66" s="363"/>
      <c r="M66" s="365"/>
    </row>
    <row r="67" spans="1:16" ht="9.9499999999999993" customHeight="1">
      <c r="A67" s="366" t="s">
        <v>289</v>
      </c>
      <c r="B67" s="367"/>
      <c r="C67" s="367"/>
      <c r="D67" s="368"/>
      <c r="E67" s="366" t="s">
        <v>290</v>
      </c>
      <c r="F67" s="367"/>
      <c r="G67" s="367"/>
      <c r="H67" s="367"/>
      <c r="I67" s="368"/>
      <c r="J67" s="455" t="s">
        <v>291</v>
      </c>
      <c r="K67" s="456"/>
      <c r="L67" s="457" t="s">
        <v>292</v>
      </c>
      <c r="M67" s="454"/>
    </row>
    <row r="68" spans="1:16" ht="15.95" customHeight="1">
      <c r="A68" s="363"/>
      <c r="B68" s="364"/>
      <c r="C68" s="364"/>
      <c r="D68" s="365"/>
      <c r="E68" s="363"/>
      <c r="F68" s="364"/>
      <c r="G68" s="364"/>
      <c r="H68" s="364"/>
      <c r="I68" s="365"/>
      <c r="J68" s="446"/>
      <c r="K68" s="448"/>
      <c r="L68" s="446"/>
      <c r="M68" s="448"/>
    </row>
    <row r="69" spans="1:16" ht="12" customHeight="1">
      <c r="A69" s="449" t="s">
        <v>293</v>
      </c>
      <c r="B69" s="450"/>
      <c r="C69" s="450"/>
      <c r="D69" s="450"/>
      <c r="E69" s="450"/>
      <c r="F69" s="450"/>
      <c r="G69" s="450"/>
      <c r="H69" s="450"/>
      <c r="I69" s="451"/>
      <c r="J69" s="452" t="s">
        <v>294</v>
      </c>
      <c r="K69" s="453"/>
      <c r="L69" s="453"/>
      <c r="M69" s="454"/>
    </row>
    <row r="70" spans="1:16" ht="15.95" customHeight="1">
      <c r="A70" s="446"/>
      <c r="B70" s="447"/>
      <c r="C70" s="447"/>
      <c r="D70" s="447"/>
      <c r="E70" s="447"/>
      <c r="F70" s="447"/>
      <c r="G70" s="447"/>
      <c r="H70" s="447"/>
      <c r="I70" s="448"/>
      <c r="J70" s="446"/>
      <c r="K70" s="447"/>
      <c r="L70" s="447"/>
      <c r="M70" s="448"/>
    </row>
    <row r="71" spans="1:16" s="17" customFormat="1" ht="20.100000000000001" customHeight="1">
      <c r="A71" s="54" t="s">
        <v>295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66" t="s">
        <v>296</v>
      </c>
      <c r="B72" s="367"/>
      <c r="C72" s="367"/>
      <c r="D72" s="367"/>
      <c r="E72" s="368"/>
      <c r="F72" s="366" t="s">
        <v>297</v>
      </c>
      <c r="G72" s="367"/>
      <c r="H72" s="367"/>
      <c r="I72" s="367"/>
      <c r="J72" s="368"/>
      <c r="K72" s="366" t="s">
        <v>298</v>
      </c>
      <c r="L72" s="367"/>
      <c r="M72" s="368"/>
    </row>
    <row r="73" spans="1:16" ht="15.95" customHeight="1">
      <c r="A73" s="363"/>
      <c r="B73" s="364"/>
      <c r="C73" s="364"/>
      <c r="D73" s="364"/>
      <c r="E73" s="365"/>
      <c r="F73" s="363"/>
      <c r="G73" s="364"/>
      <c r="H73" s="364"/>
      <c r="I73" s="364"/>
      <c r="J73" s="365"/>
      <c r="K73" s="363"/>
      <c r="L73" s="364"/>
      <c r="M73" s="365"/>
    </row>
    <row r="74" spans="1:16" ht="9.9499999999999993" customHeight="1">
      <c r="A74" s="431" t="s">
        <v>299</v>
      </c>
      <c r="B74" s="432"/>
      <c r="C74" s="432"/>
      <c r="D74" s="432"/>
      <c r="E74" s="433"/>
      <c r="F74" s="431" t="s">
        <v>300</v>
      </c>
      <c r="G74" s="432"/>
      <c r="H74" s="432"/>
      <c r="I74" s="432"/>
      <c r="J74" s="432"/>
      <c r="K74" s="432"/>
      <c r="L74" s="432"/>
      <c r="M74" s="433"/>
    </row>
    <row r="75" spans="1:16" ht="15.95" customHeight="1">
      <c r="A75" s="443"/>
      <c r="B75" s="444"/>
      <c r="C75" s="444"/>
      <c r="D75" s="444"/>
      <c r="E75" s="445"/>
      <c r="F75" s="443"/>
      <c r="G75" s="444"/>
      <c r="H75" s="444"/>
      <c r="I75" s="444"/>
      <c r="J75" s="444"/>
      <c r="K75" s="444"/>
      <c r="L75" s="444"/>
      <c r="M75" s="445"/>
    </row>
    <row r="76" spans="1:16" ht="20.25" customHeight="1">
      <c r="A76" s="369" t="s">
        <v>190</v>
      </c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69"/>
      <c r="M76" s="369"/>
    </row>
    <row r="77" spans="1:16" ht="20.100000000000001" customHeight="1">
      <c r="A77" s="370" t="s">
        <v>102</v>
      </c>
      <c r="B77" s="370"/>
      <c r="C77" s="370"/>
      <c r="D77" s="370"/>
      <c r="E77" s="370"/>
      <c r="F77" s="370"/>
      <c r="G77" s="370"/>
      <c r="H77" s="370"/>
      <c r="I77" s="370"/>
      <c r="J77" s="370"/>
      <c r="K77" s="370"/>
      <c r="L77" s="370"/>
      <c r="M77" s="370"/>
    </row>
    <row r="78" spans="1:16" s="17" customFormat="1" ht="24" customHeight="1">
      <c r="A78" s="228" t="s">
        <v>13</v>
      </c>
      <c r="B78" s="361" t="s">
        <v>107</v>
      </c>
      <c r="C78" s="361"/>
      <c r="D78" s="361"/>
      <c r="E78" s="422" t="s">
        <v>108</v>
      </c>
      <c r="F78" s="422"/>
      <c r="G78" s="422"/>
      <c r="H78" s="422"/>
      <c r="I78" s="422"/>
      <c r="J78" s="422"/>
      <c r="K78" s="422"/>
      <c r="L78" s="422"/>
      <c r="M78" s="422"/>
    </row>
    <row r="79" spans="1:16" s="17" customFormat="1" ht="24" customHeight="1">
      <c r="A79" s="228" t="s">
        <v>14</v>
      </c>
      <c r="B79" s="186" t="s">
        <v>103</v>
      </c>
      <c r="C79" s="371"/>
      <c r="D79" s="372"/>
      <c r="E79" s="15" t="s">
        <v>231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373" t="s">
        <v>104</v>
      </c>
      <c r="C80" s="373"/>
      <c r="D80" s="373"/>
      <c r="E80" s="373"/>
      <c r="F80" s="373"/>
      <c r="G80" s="373"/>
      <c r="H80" s="373"/>
      <c r="I80" s="373"/>
      <c r="J80" s="374"/>
      <c r="K80" s="375"/>
      <c r="L80" s="186"/>
      <c r="M80" s="186"/>
    </row>
    <row r="81" spans="1:16" s="17" customFormat="1" ht="24" customHeight="1">
      <c r="A81" s="228" t="s">
        <v>16</v>
      </c>
      <c r="B81" s="361" t="s">
        <v>105</v>
      </c>
      <c r="C81" s="361"/>
      <c r="D81" s="361"/>
      <c r="E81" s="361"/>
      <c r="F81" s="361"/>
      <c r="G81" s="361"/>
      <c r="H81" s="361"/>
      <c r="I81" s="361"/>
      <c r="J81" s="361"/>
      <c r="K81" s="361"/>
      <c r="L81" s="413"/>
      <c r="M81" s="414"/>
    </row>
    <row r="82" spans="1:16" s="17" customFormat="1" ht="24" customHeight="1">
      <c r="A82" s="228" t="s">
        <v>17</v>
      </c>
      <c r="B82" s="361" t="s">
        <v>106</v>
      </c>
      <c r="C82" s="361"/>
      <c r="D82" s="361"/>
      <c r="E82" s="361"/>
      <c r="F82" s="361"/>
      <c r="G82" s="361"/>
      <c r="H82" s="361"/>
      <c r="I82" s="361"/>
      <c r="J82" s="361"/>
      <c r="K82" s="361"/>
      <c r="L82" s="413"/>
      <c r="M82" s="414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23" t="s">
        <v>304</v>
      </c>
      <c r="B84" s="423"/>
      <c r="C84" s="423"/>
      <c r="D84" s="423"/>
      <c r="E84" s="423"/>
      <c r="F84" s="423"/>
      <c r="G84" s="423"/>
      <c r="H84" s="423"/>
      <c r="I84" s="423"/>
      <c r="J84" s="423"/>
      <c r="K84" s="423"/>
      <c r="L84" s="423"/>
      <c r="M84" s="423"/>
    </row>
    <row r="85" spans="1:16" s="56" customFormat="1" ht="24" customHeight="1">
      <c r="A85" s="228" t="s">
        <v>13</v>
      </c>
      <c r="B85" s="361" t="s">
        <v>111</v>
      </c>
      <c r="C85" s="361"/>
      <c r="D85" s="361"/>
      <c r="E85" s="361"/>
      <c r="F85" s="361"/>
      <c r="G85" s="361"/>
      <c r="H85" s="361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355" t="s">
        <v>542</v>
      </c>
    </row>
    <row r="86" spans="1:16" s="56" customFormat="1" ht="24" customHeight="1">
      <c r="A86" s="228" t="s">
        <v>14</v>
      </c>
      <c r="B86" s="361" t="s">
        <v>98</v>
      </c>
      <c r="C86" s="361"/>
      <c r="D86" s="361"/>
      <c r="E86" s="361"/>
      <c r="F86" s="361"/>
      <c r="G86" s="361"/>
      <c r="H86" s="361"/>
      <c r="I86" s="361"/>
      <c r="J86" s="361"/>
      <c r="K86" s="361"/>
      <c r="L86" s="413"/>
      <c r="M86" s="414"/>
      <c r="O86" s="355"/>
    </row>
    <row r="87" spans="1:16" s="56" customFormat="1" ht="24" customHeight="1">
      <c r="A87" s="228" t="s">
        <v>15</v>
      </c>
      <c r="B87" s="361" t="s">
        <v>99</v>
      </c>
      <c r="C87" s="361"/>
      <c r="D87" s="361"/>
      <c r="E87" s="361"/>
      <c r="F87" s="361"/>
      <c r="G87" s="361"/>
      <c r="H87" s="361"/>
      <c r="I87" s="361"/>
      <c r="J87" s="361"/>
      <c r="K87" s="361"/>
      <c r="L87" s="415">
        <f>L86-L88</f>
        <v>0</v>
      </c>
      <c r="M87" s="416"/>
      <c r="O87" s="355"/>
    </row>
    <row r="88" spans="1:16" s="17" customFormat="1" ht="24" customHeight="1">
      <c r="A88" s="229" t="s">
        <v>16</v>
      </c>
      <c r="B88" s="361" t="s">
        <v>100</v>
      </c>
      <c r="C88" s="361"/>
      <c r="D88" s="361"/>
      <c r="E88" s="361"/>
      <c r="F88" s="361"/>
      <c r="G88" s="361"/>
      <c r="H88" s="361"/>
      <c r="I88" s="361"/>
      <c r="J88" s="361"/>
      <c r="K88" s="361"/>
      <c r="L88" s="413"/>
      <c r="M88" s="414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61" t="s">
        <v>133</v>
      </c>
      <c r="C89" s="361"/>
      <c r="D89" s="361"/>
      <c r="E89" s="361"/>
      <c r="F89" s="361"/>
      <c r="G89" s="361"/>
      <c r="H89" s="361"/>
      <c r="I89" s="361"/>
      <c r="J89" s="361"/>
      <c r="K89" s="361"/>
      <c r="L89" s="413"/>
      <c r="M89" s="414"/>
      <c r="O89" s="354"/>
    </row>
    <row r="90" spans="1:16" s="17" customFormat="1" ht="24" customHeight="1">
      <c r="A90" s="229" t="s">
        <v>17</v>
      </c>
      <c r="B90" s="361" t="s">
        <v>101</v>
      </c>
      <c r="C90" s="361"/>
      <c r="D90" s="361"/>
      <c r="E90" s="361"/>
      <c r="F90" s="361"/>
      <c r="G90" s="361"/>
      <c r="H90" s="361"/>
      <c r="I90" s="361"/>
      <c r="J90" s="361"/>
      <c r="K90" s="361"/>
      <c r="L90" s="418"/>
      <c r="M90" s="418"/>
      <c r="O90" s="354"/>
    </row>
    <row r="91" spans="1:16" s="17" customFormat="1" ht="24" customHeight="1">
      <c r="A91" s="228"/>
      <c r="B91" s="361" t="s">
        <v>112</v>
      </c>
      <c r="C91" s="361"/>
      <c r="D91" s="361"/>
      <c r="E91" s="361"/>
      <c r="F91" s="361"/>
      <c r="G91" s="361"/>
      <c r="H91" s="361"/>
      <c r="I91" s="361"/>
      <c r="J91" s="361"/>
      <c r="K91" s="361"/>
      <c r="L91" s="421" t="str">
        <f>IF(O88="TAK",L90,IF(O88="NIE",L90*0.6363,"podaj sumę wartości z pola 6.4.1 dla podmiotów współwn."))</f>
        <v>podaj sumę wartości z pola 6.4.1 dla podmiotów współwn.</v>
      </c>
      <c r="M91" s="421"/>
    </row>
    <row r="92" spans="1:16" s="17" customFormat="1" ht="24" customHeight="1">
      <c r="A92" s="228"/>
      <c r="B92" s="361" t="s">
        <v>113</v>
      </c>
      <c r="C92" s="361"/>
      <c r="D92" s="361"/>
      <c r="E92" s="361"/>
      <c r="F92" s="361"/>
      <c r="G92" s="361"/>
      <c r="H92" s="361"/>
      <c r="I92" s="361"/>
      <c r="J92" s="361"/>
      <c r="K92" s="361"/>
      <c r="L92" s="421" t="str">
        <f>IF(O88="TAK",0,IF(O88="NIE",L90-L91,"podaj sumę wartości z pola 6.4.2 dla podmiotów współwn."))</f>
        <v>podaj sumę wartości z pola 6.4.2 dla podmiotów współwn.</v>
      </c>
      <c r="M92" s="421"/>
      <c r="N92" s="89"/>
      <c r="O92" s="90"/>
    </row>
    <row r="93" spans="1:16" s="17" customFormat="1" ht="24" customHeight="1">
      <c r="A93" s="228" t="s">
        <v>6</v>
      </c>
      <c r="B93" s="361" t="s">
        <v>301</v>
      </c>
      <c r="C93" s="361"/>
      <c r="D93" s="361"/>
      <c r="E93" s="361"/>
      <c r="F93" s="361"/>
      <c r="G93" s="361"/>
      <c r="H93" s="361"/>
      <c r="I93" s="361"/>
      <c r="J93" s="361"/>
      <c r="K93" s="361"/>
      <c r="L93" s="421" t="str">
        <f>IF(O88="TAK",L88-L91,IF(O88="NIE",0,"podaj sumę wartości z pola 6.5 dla podmiotów współwn."))</f>
        <v>podaj sumę wartości z pola 6.5 dla podmiotów współwn.</v>
      </c>
      <c r="M93" s="421"/>
      <c r="N93" s="89"/>
      <c r="O93" s="90"/>
    </row>
    <row r="94" spans="1:16" s="17" customFormat="1" ht="24" customHeight="1">
      <c r="A94" s="228" t="s">
        <v>18</v>
      </c>
      <c r="B94" s="361" t="s">
        <v>151</v>
      </c>
      <c r="C94" s="361"/>
      <c r="D94" s="361"/>
      <c r="E94" s="361"/>
      <c r="F94" s="361"/>
      <c r="G94" s="361"/>
      <c r="H94" s="361"/>
      <c r="I94" s="361"/>
      <c r="J94" s="361"/>
      <c r="K94" s="361"/>
      <c r="L94" s="413"/>
      <c r="M94" s="414"/>
      <c r="N94" s="104"/>
      <c r="O94" s="103"/>
    </row>
    <row r="95" spans="1:16" s="17" customFormat="1" ht="24" customHeight="1">
      <c r="A95" s="228"/>
      <c r="B95" s="361" t="s">
        <v>302</v>
      </c>
      <c r="C95" s="361"/>
      <c r="D95" s="361"/>
      <c r="E95" s="361"/>
      <c r="F95" s="361"/>
      <c r="G95" s="361"/>
      <c r="H95" s="361"/>
      <c r="I95" s="361"/>
      <c r="J95" s="361"/>
      <c r="K95" s="361"/>
      <c r="L95" s="424"/>
      <c r="M95" s="425"/>
      <c r="N95" s="91"/>
      <c r="O95" s="92"/>
      <c r="P95" s="88"/>
    </row>
    <row r="96" spans="1:16" s="17" customFormat="1" ht="24" customHeight="1">
      <c r="A96" s="228"/>
      <c r="B96" s="361" t="s">
        <v>303</v>
      </c>
      <c r="C96" s="361"/>
      <c r="D96" s="361"/>
      <c r="E96" s="361"/>
      <c r="F96" s="361"/>
      <c r="G96" s="361"/>
      <c r="H96" s="361"/>
      <c r="I96" s="361"/>
      <c r="J96" s="361"/>
      <c r="K96" s="361"/>
      <c r="L96" s="424"/>
      <c r="M96" s="425"/>
      <c r="N96" s="409"/>
      <c r="O96" s="409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34" t="s">
        <v>306</v>
      </c>
      <c r="B98" s="435"/>
      <c r="C98" s="435"/>
      <c r="D98" s="435"/>
      <c r="E98" s="435"/>
      <c r="F98" s="435"/>
      <c r="G98" s="435"/>
      <c r="H98" s="435"/>
      <c r="I98" s="435"/>
      <c r="J98" s="435"/>
      <c r="K98" s="435"/>
      <c r="L98" s="435"/>
      <c r="M98" s="435"/>
      <c r="N98" s="412" t="s">
        <v>305</v>
      </c>
      <c r="O98" s="412"/>
    </row>
    <row r="99" spans="1:15" ht="15.95" customHeight="1">
      <c r="A99" s="133" t="s">
        <v>307</v>
      </c>
      <c r="B99" s="119"/>
      <c r="C99" s="2"/>
      <c r="D99" s="2"/>
      <c r="E99" s="2"/>
      <c r="F99" s="419"/>
      <c r="G99" s="420"/>
      <c r="H99" s="2"/>
      <c r="I99" s="2"/>
      <c r="J99" s="2"/>
      <c r="K99" s="2"/>
      <c r="L99" s="2"/>
      <c r="M99" s="2"/>
      <c r="N99" s="412"/>
      <c r="O99" s="412"/>
    </row>
    <row r="100" spans="1:15" ht="15.95" customHeight="1">
      <c r="A100" s="133" t="s">
        <v>96</v>
      </c>
      <c r="B100" s="133"/>
      <c r="C100" s="2"/>
      <c r="D100" s="2"/>
      <c r="E100" s="2"/>
      <c r="F100" s="381"/>
      <c r="G100" s="382"/>
      <c r="H100" s="382"/>
      <c r="I100" s="382"/>
      <c r="J100" s="383"/>
      <c r="K100" s="2"/>
      <c r="L100" s="2"/>
      <c r="M100" s="2"/>
      <c r="N100" s="412"/>
      <c r="O100" s="412"/>
    </row>
    <row r="101" spans="1:15" ht="15.95" customHeight="1">
      <c r="A101" s="54" t="s">
        <v>308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249</v>
      </c>
      <c r="L101" s="54"/>
      <c r="M101" s="54"/>
      <c r="N101" s="412"/>
      <c r="O101" s="412"/>
    </row>
    <row r="102" spans="1:15" ht="15.95" customHeight="1">
      <c r="A102" s="436"/>
      <c r="B102" s="437"/>
      <c r="C102" s="437"/>
      <c r="D102" s="437"/>
      <c r="E102" s="437"/>
      <c r="F102" s="437"/>
      <c r="G102" s="437"/>
      <c r="H102" s="437"/>
      <c r="I102" s="438"/>
      <c r="J102" s="2"/>
      <c r="K102" s="400"/>
      <c r="L102" s="401"/>
      <c r="M102" s="227"/>
      <c r="N102" s="412"/>
      <c r="O102" s="412"/>
    </row>
    <row r="103" spans="1:15" ht="15.95" customHeight="1">
      <c r="A103" s="439"/>
      <c r="B103" s="440"/>
      <c r="C103" s="440"/>
      <c r="D103" s="440"/>
      <c r="E103" s="440"/>
      <c r="F103" s="440"/>
      <c r="G103" s="440"/>
      <c r="H103" s="440"/>
      <c r="I103" s="441"/>
      <c r="J103" s="2"/>
      <c r="K103" s="133" t="s">
        <v>97</v>
      </c>
      <c r="L103" s="133"/>
      <c r="M103" s="2"/>
      <c r="N103" s="412"/>
      <c r="O103" s="412"/>
    </row>
    <row r="104" spans="1:15" ht="15.95" customHeight="1">
      <c r="A104" s="439"/>
      <c r="B104" s="440"/>
      <c r="C104" s="440"/>
      <c r="D104" s="440"/>
      <c r="E104" s="440"/>
      <c r="F104" s="440"/>
      <c r="G104" s="440"/>
      <c r="H104" s="440"/>
      <c r="I104" s="441"/>
      <c r="J104" s="2"/>
      <c r="K104" s="358"/>
      <c r="L104" s="359"/>
      <c r="M104" s="2"/>
      <c r="N104" s="412"/>
      <c r="O104" s="412"/>
    </row>
    <row r="105" spans="1:15" ht="15.95" customHeight="1">
      <c r="A105" s="363"/>
      <c r="B105" s="364"/>
      <c r="C105" s="364"/>
      <c r="D105" s="364"/>
      <c r="E105" s="364"/>
      <c r="F105" s="364"/>
      <c r="G105" s="364"/>
      <c r="H105" s="364"/>
      <c r="I105" s="365"/>
      <c r="J105" s="2"/>
      <c r="K105" s="54"/>
      <c r="L105" s="54"/>
      <c r="M105" s="2"/>
      <c r="N105" s="412"/>
      <c r="O105" s="412"/>
    </row>
    <row r="106" spans="1:15" ht="24" customHeight="1">
      <c r="A106" s="231" t="s">
        <v>309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355" t="s">
        <v>543</v>
      </c>
    </row>
    <row r="107" spans="1:15" ht="24" customHeight="1">
      <c r="A107" s="232" t="s">
        <v>310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18"/>
      <c r="M107" s="418"/>
      <c r="O107" s="355"/>
    </row>
    <row r="108" spans="1:15" ht="24" customHeight="1">
      <c r="A108" s="232" t="s">
        <v>311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362">
        <f>L107-L109</f>
        <v>0</v>
      </c>
      <c r="M108" s="362"/>
      <c r="O108" s="355"/>
    </row>
    <row r="109" spans="1:15" s="55" customFormat="1" ht="24" customHeight="1">
      <c r="A109" s="233" t="s">
        <v>312</v>
      </c>
      <c r="B109" s="428" t="s">
        <v>100</v>
      </c>
      <c r="C109" s="428"/>
      <c r="D109" s="428"/>
      <c r="E109" s="428"/>
      <c r="F109" s="428"/>
      <c r="G109" s="428"/>
      <c r="H109" s="428"/>
      <c r="I109" s="428"/>
      <c r="J109" s="428"/>
      <c r="K109" s="428"/>
      <c r="L109" s="418"/>
      <c r="M109" s="418"/>
      <c r="O109" s="353" t="s">
        <v>36</v>
      </c>
    </row>
    <row r="110" spans="1:15" ht="24" customHeight="1">
      <c r="A110" s="232"/>
      <c r="B110" s="54" t="s">
        <v>313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18"/>
      <c r="M110" s="418"/>
      <c r="O110" s="354"/>
    </row>
    <row r="111" spans="1:15" s="55" customFormat="1" ht="24" customHeight="1">
      <c r="A111" s="233" t="s">
        <v>314</v>
      </c>
      <c r="B111" s="428" t="s">
        <v>101</v>
      </c>
      <c r="C111" s="428"/>
      <c r="D111" s="428"/>
      <c r="E111" s="428"/>
      <c r="F111" s="428"/>
      <c r="G111" s="428"/>
      <c r="H111" s="428"/>
      <c r="I111" s="428"/>
      <c r="J111" s="428"/>
      <c r="K111" s="428"/>
      <c r="L111" s="418"/>
      <c r="M111" s="418"/>
      <c r="O111" s="354"/>
    </row>
    <row r="112" spans="1:15" ht="24" customHeight="1">
      <c r="A112" s="232"/>
      <c r="B112" s="54" t="s">
        <v>315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362">
        <f>IF(O109="TAK",L111,L111*0.6363)</f>
        <v>0</v>
      </c>
      <c r="M112" s="362"/>
    </row>
    <row r="113" spans="1:16" ht="24" customHeight="1">
      <c r="A113" s="232"/>
      <c r="B113" s="54" t="s">
        <v>316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362">
        <f>IF(O109="TAK",0,L111-L112)</f>
        <v>0</v>
      </c>
      <c r="M113" s="362"/>
    </row>
    <row r="114" spans="1:16" ht="24" customHeight="1">
      <c r="A114" s="232" t="s">
        <v>317</v>
      </c>
      <c r="B114" s="361" t="s">
        <v>318</v>
      </c>
      <c r="C114" s="361"/>
      <c r="D114" s="361"/>
      <c r="E114" s="361"/>
      <c r="F114" s="361"/>
      <c r="G114" s="361"/>
      <c r="H114" s="361"/>
      <c r="I114" s="361"/>
      <c r="J114" s="361"/>
      <c r="K114" s="361"/>
      <c r="L114" s="362">
        <f>IF(O109="NIE",0,L109-L112)</f>
        <v>0</v>
      </c>
      <c r="M114" s="362"/>
    </row>
    <row r="115" spans="1:16" s="55" customFormat="1" ht="24" customHeight="1">
      <c r="A115" s="229" t="s">
        <v>319</v>
      </c>
      <c r="B115" s="429" t="s">
        <v>151</v>
      </c>
      <c r="C115" s="429"/>
      <c r="D115" s="429"/>
      <c r="E115" s="429"/>
      <c r="F115" s="429"/>
      <c r="G115" s="429"/>
      <c r="H115" s="429"/>
      <c r="I115" s="429"/>
      <c r="J115" s="429"/>
      <c r="K115" s="429"/>
      <c r="L115" s="418"/>
      <c r="M115" s="418"/>
      <c r="N115" s="104"/>
      <c r="O115" s="103"/>
    </row>
    <row r="116" spans="1:16" s="17" customFormat="1" ht="24" customHeight="1">
      <c r="A116" s="232"/>
      <c r="B116" s="410" t="s">
        <v>320</v>
      </c>
      <c r="C116" s="411"/>
      <c r="D116" s="411"/>
      <c r="E116" s="411"/>
      <c r="F116" s="411"/>
      <c r="G116" s="411"/>
      <c r="H116" s="411"/>
      <c r="I116" s="411"/>
      <c r="J116" s="411"/>
      <c r="K116" s="411"/>
      <c r="L116" s="417"/>
      <c r="M116" s="417"/>
      <c r="N116" s="91"/>
      <c r="O116" s="92"/>
      <c r="P116" s="86"/>
    </row>
    <row r="117" spans="1:16" s="55" customFormat="1" ht="24" customHeight="1">
      <c r="A117" s="229"/>
      <c r="B117" s="429" t="s">
        <v>321</v>
      </c>
      <c r="C117" s="430"/>
      <c r="D117" s="430"/>
      <c r="E117" s="430"/>
      <c r="F117" s="430"/>
      <c r="G117" s="430"/>
      <c r="H117" s="430"/>
      <c r="I117" s="430"/>
      <c r="J117" s="430"/>
      <c r="K117" s="430"/>
      <c r="L117" s="417"/>
      <c r="M117" s="417"/>
      <c r="N117" s="409"/>
      <c r="O117" s="409"/>
    </row>
    <row r="118" spans="1:16" s="10" customFormat="1" ht="15.95" customHeight="1"/>
  </sheetData>
  <sheetProtection algorithmName="SHA-512" hashValue="pT23wXsvkbdi/jrfXWBTp9ahI9PAPVlHWxlzXQOR8Se6ZWu0mwJ5MU+sw4oFOwZ+kEJWj098Bi02fc4TsHhhzQ==" saltValue="trbroemnn1ZwCpXS1Dc5Lw==" spinCount="100000" sheet="1" objects="1" scenarios="1" formatCells="0" formatColumns="0" formatRows="0" insertRows="0" deleteRows="0" sort="0" autoFilter="0" pivotTables="0"/>
  <mergeCells count="213"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J63:K63"/>
    <mergeCell ref="L63:M63"/>
    <mergeCell ref="L67:M67"/>
    <mergeCell ref="A64:D64"/>
    <mergeCell ref="E64:I64"/>
    <mergeCell ref="J64:K64"/>
    <mergeCell ref="L64:M64"/>
    <mergeCell ref="A65:D65"/>
    <mergeCell ref="A46:D46"/>
    <mergeCell ref="E46:I46"/>
    <mergeCell ref="J46:K46"/>
    <mergeCell ref="L46:M46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E65:I65"/>
    <mergeCell ref="J65:K65"/>
    <mergeCell ref="L65:M65"/>
    <mergeCell ref="A66:D66"/>
    <mergeCell ref="E66:I66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B54:F54"/>
    <mergeCell ref="G54:J54"/>
    <mergeCell ref="K54:M54"/>
    <mergeCell ref="B55:F55"/>
    <mergeCell ref="G55:J55"/>
    <mergeCell ref="K55:M55"/>
    <mergeCell ref="B56:F56"/>
    <mergeCell ref="G56:J56"/>
    <mergeCell ref="A63:D63"/>
    <mergeCell ref="E63:I63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J37:K37"/>
    <mergeCell ref="A44:D44"/>
    <mergeCell ref="L44:M44"/>
    <mergeCell ref="E40:I40"/>
    <mergeCell ref="J40:K40"/>
    <mergeCell ref="L40:M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>
      <formula1>1</formula1>
      <formula2>9999999999</formula2>
    </dataValidation>
    <dataValidation type="list" allowBlank="1" showInputMessage="1" showErrorMessage="1" sqref="E36:I36 E45:I45 E64:I6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5:D45 A64:D64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>
      <formula1>"(wybierz z listy),płatność pośrednia,płatność końcowa"</formula1>
    </dataValidation>
    <dataValidation allowBlank="1" showErrorMessage="1" sqref="O63:O64"/>
    <dataValidation type="decimal" operator="greaterThanOrEqual" allowBlank="1" showInputMessage="1" showErrorMessage="1" sqref="L81:M81 L112:M112 L91:M91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>
      <formula1>5</formula1>
    </dataValidation>
    <dataValidation type="date" operator="equal" allowBlank="1" showInputMessage="1" showErrorMessage="1" sqref="K85">
      <formula1>J80</formula1>
    </dataValidation>
    <dataValidation type="date" operator="greaterThan" allowBlank="1" showInputMessage="1" showErrorMessage="1" sqref="J80:K80">
      <formula1>42370</formula1>
    </dataValidation>
    <dataValidation allowBlank="1" showDropDown="1" showInputMessage="1" showErrorMessage="1" sqref="B96:K96"/>
    <dataValidation type="decimal" operator="greaterThanOrEqual" allowBlank="1" showInputMessage="1" showErrorMessage="1" errorTitle="Błąd!" error="W tym polu można wpisać tylko liczbę - równą lub większą od 0" sqref="L96:M96 L86:M86 L107:M107 L117:M117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>
      <formula1>L109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8:D38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>
      <formula1>L94</formula1>
    </dataValidation>
    <dataValidation type="list" allowBlank="1" showDropDown="1" showInputMessage="1" showErrorMessage="1" sqref="L15:L16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>
      <formula1>"x,X"</formula1>
    </dataValidation>
    <dataValidation type="list" allowBlank="1" showInputMessage="1" showErrorMessage="1" errorTitle="Błąd!" error="W tym polu można wpisać tylko wartość &quot;TAK&quot; lub &quot;NIE&quot;" sqref="L19:M20 L22:M2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type="list" allowBlank="1" showInputMessage="1" showErrorMessage="1" errorTitle="Błąd!" error="W tym polu można wpisać tylko wartość &quot;TAK&quot;, &quot;NIE&quot; albo &quot;ND&quot;" sqref="L23:M24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>
      <formula1>L90</formula1>
    </dataValidation>
    <dataValidation type="list" allowBlank="1" showInputMessage="1" showErrorMessage="1" sqref="O109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>
      <formula1>0</formula1>
    </dataValidation>
    <dataValidation type="list" allowBlank="1" showInputMessage="1" showErrorMessage="1" sqref="O88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18" t="s">
        <v>230</v>
      </c>
      <c r="L1" s="619"/>
    </row>
    <row r="2" spans="1:12">
      <c r="A2" s="620" t="s">
        <v>495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</row>
    <row r="3" spans="1:12" ht="30" customHeight="1">
      <c r="A3" s="621" t="s">
        <v>510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</row>
    <row r="4" spans="1:12" ht="18" customHeight="1">
      <c r="A4" s="622" t="s">
        <v>496</v>
      </c>
      <c r="B4" s="622"/>
      <c r="C4" s="623"/>
      <c r="D4" s="624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25" t="s">
        <v>11</v>
      </c>
      <c r="B6" s="325" t="s">
        <v>497</v>
      </c>
      <c r="C6" s="158" t="s">
        <v>498</v>
      </c>
      <c r="D6" s="158" t="s">
        <v>499</v>
      </c>
      <c r="E6" s="325" t="s">
        <v>500</v>
      </c>
      <c r="F6" s="158" t="s">
        <v>501</v>
      </c>
      <c r="G6" s="158" t="s">
        <v>502</v>
      </c>
      <c r="H6" s="158" t="s">
        <v>503</v>
      </c>
      <c r="I6" s="158" t="s">
        <v>504</v>
      </c>
      <c r="J6" s="158" t="s">
        <v>505</v>
      </c>
      <c r="K6" s="158" t="s">
        <v>506</v>
      </c>
      <c r="L6" s="158" t="s">
        <v>507</v>
      </c>
    </row>
    <row r="7" spans="1:12" ht="12.75" customHeight="1">
      <c r="A7" s="626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508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30"/>
      <c r="B20" s="631"/>
      <c r="C20" s="632"/>
      <c r="D20" s="295"/>
      <c r="E20" s="634"/>
      <c r="F20" s="635"/>
      <c r="G20" s="635"/>
      <c r="H20" s="636"/>
      <c r="I20" s="295"/>
      <c r="J20" s="343"/>
      <c r="K20" s="343"/>
      <c r="L20" s="343"/>
    </row>
    <row r="21" spans="1:14" ht="19.5" customHeight="1">
      <c r="A21" s="596" t="s">
        <v>448</v>
      </c>
      <c r="B21" s="596"/>
      <c r="C21" s="596"/>
      <c r="D21" s="347"/>
      <c r="E21" s="633" t="s">
        <v>449</v>
      </c>
      <c r="F21" s="633"/>
      <c r="G21" s="633"/>
      <c r="H21" s="633"/>
      <c r="I21" s="348"/>
      <c r="J21" s="348"/>
      <c r="K21" s="348"/>
      <c r="L21" s="348"/>
    </row>
    <row r="22" spans="1:14">
      <c r="A22" s="627" t="s">
        <v>509</v>
      </c>
      <c r="B22" s="628"/>
      <c r="C22" s="628"/>
      <c r="D22" s="628"/>
      <c r="E22" s="628"/>
      <c r="F22" s="628"/>
      <c r="G22" s="628"/>
      <c r="H22" s="628"/>
      <c r="I22" s="628"/>
      <c r="J22" s="629"/>
      <c r="K22" s="629"/>
      <c r="L22" s="629"/>
    </row>
    <row r="23" spans="1:14" ht="12.75" customHeight="1">
      <c r="A23" s="628"/>
      <c r="B23" s="628"/>
      <c r="C23" s="628"/>
      <c r="D23" s="628"/>
      <c r="E23" s="628"/>
      <c r="F23" s="628"/>
      <c r="G23" s="628"/>
      <c r="H23" s="628"/>
      <c r="I23" s="628"/>
      <c r="J23" s="629"/>
      <c r="K23" s="629"/>
      <c r="L23" s="629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algorithmName="SHA-512" hashValue="Bpyfjfm0YjbkVrPQUj602/KTldxtQgSkot157ZkoXppUakwsM2qfz8XG+qbuhdGwf+RdyIVdp8BkZj7h8XikJw==" saltValue="ziPJsnHMKPmkVjHKwDk1ug==" spinCount="100000" sheet="1" objects="1" scenarios="1" formatCells="0" formatColumns="0" formatRows="0" insertRows="0" insertHyperlinks="0" deleteRows="0" sort="0" autoFilter="0"/>
  <mergeCells count="11">
    <mergeCell ref="A6:A7"/>
    <mergeCell ref="A22:L23"/>
    <mergeCell ref="A20:C20"/>
    <mergeCell ref="A21:C21"/>
    <mergeCell ref="E21:H21"/>
    <mergeCell ref="E20:H20"/>
    <mergeCell ref="K1:L1"/>
    <mergeCell ref="A2:L2"/>
    <mergeCell ref="A3:L3"/>
    <mergeCell ref="A4:B4"/>
    <mergeCell ref="C4:D4"/>
  </mergeCells>
  <dataValidations count="3">
    <dataValidation type="decimal" operator="greaterThanOrEqual" allowBlank="1" showInputMessage="1" showErrorMessage="1" sqref="G8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230</v>
      </c>
    </row>
    <row r="2" spans="1:8" s="51" customFormat="1" ht="18" customHeight="1">
      <c r="A2" s="370" t="s">
        <v>511</v>
      </c>
      <c r="B2" s="397"/>
      <c r="C2" s="397"/>
      <c r="D2" s="397"/>
      <c r="E2" s="397"/>
      <c r="F2" s="397"/>
      <c r="G2" s="397"/>
      <c r="H2" s="397"/>
    </row>
    <row r="3" spans="1:8" s="51" customFormat="1" ht="34.5" customHeight="1">
      <c r="A3" s="637" t="s">
        <v>512</v>
      </c>
      <c r="B3" s="637"/>
      <c r="C3" s="637"/>
      <c r="D3" s="637"/>
      <c r="E3" s="637"/>
      <c r="F3" s="637"/>
      <c r="G3" s="637"/>
      <c r="H3" s="637"/>
    </row>
    <row r="4" spans="1:8" s="51" customFormat="1" ht="18" customHeight="1">
      <c r="A4" s="47" t="s">
        <v>25</v>
      </c>
      <c r="B4" s="638" t="s">
        <v>513</v>
      </c>
      <c r="C4" s="638"/>
      <c r="D4" s="638"/>
      <c r="E4" s="638"/>
      <c r="F4" s="638"/>
      <c r="G4" s="638"/>
      <c r="H4" s="638"/>
    </row>
    <row r="5" spans="1:8" s="51" customFormat="1" ht="48" customHeight="1">
      <c r="A5" s="181"/>
      <c r="B5" s="558" t="s">
        <v>517</v>
      </c>
      <c r="C5" s="558"/>
      <c r="D5" s="558"/>
      <c r="E5" s="558"/>
      <c r="F5" s="558"/>
      <c r="G5" s="558"/>
      <c r="H5" s="558"/>
    </row>
    <row r="6" spans="1:8" s="51" customFormat="1" ht="18" customHeight="1">
      <c r="A6" s="160" t="s">
        <v>185</v>
      </c>
      <c r="B6" s="558" t="s">
        <v>518</v>
      </c>
      <c r="C6" s="558"/>
      <c r="D6" s="558"/>
      <c r="E6" s="558"/>
      <c r="F6" s="558"/>
      <c r="G6" s="558"/>
      <c r="H6" s="558"/>
    </row>
    <row r="7" spans="1:8" s="51" customFormat="1" ht="28.5" customHeight="1">
      <c r="A7" s="160" t="s">
        <v>183</v>
      </c>
      <c r="B7" s="558" t="s">
        <v>519</v>
      </c>
      <c r="C7" s="558"/>
      <c r="D7" s="558"/>
      <c r="E7" s="558"/>
      <c r="F7" s="558"/>
      <c r="G7" s="558"/>
      <c r="H7" s="558"/>
    </row>
    <row r="8" spans="1:8" s="51" customFormat="1" ht="36" customHeight="1">
      <c r="A8" s="160" t="s">
        <v>514</v>
      </c>
      <c r="B8" s="558" t="s">
        <v>520</v>
      </c>
      <c r="C8" s="558"/>
      <c r="D8" s="558"/>
      <c r="E8" s="558"/>
      <c r="F8" s="558"/>
      <c r="G8" s="558"/>
      <c r="H8" s="558"/>
    </row>
    <row r="9" spans="1:8" s="51" customFormat="1" ht="37.5" customHeight="1">
      <c r="A9" s="160" t="s">
        <v>515</v>
      </c>
      <c r="B9" s="558" t="s">
        <v>521</v>
      </c>
      <c r="C9" s="558"/>
      <c r="D9" s="558"/>
      <c r="E9" s="558"/>
      <c r="F9" s="558"/>
      <c r="G9" s="558"/>
      <c r="H9" s="558"/>
    </row>
    <row r="10" spans="1:8" s="51" customFormat="1" ht="78.75" customHeight="1">
      <c r="A10" s="160" t="s">
        <v>516</v>
      </c>
      <c r="B10" s="558" t="s">
        <v>522</v>
      </c>
      <c r="C10" s="558"/>
      <c r="D10" s="558"/>
      <c r="E10" s="558"/>
      <c r="F10" s="558"/>
      <c r="G10" s="558"/>
      <c r="H10" s="558"/>
    </row>
    <row r="11" spans="1:8" s="51" customFormat="1" ht="15" customHeight="1">
      <c r="A11" s="47" t="s">
        <v>26</v>
      </c>
      <c r="B11" s="561" t="s">
        <v>188</v>
      </c>
      <c r="C11" s="561"/>
      <c r="D11" s="561"/>
      <c r="E11" s="561"/>
      <c r="F11" s="561"/>
      <c r="G11" s="561"/>
      <c r="H11" s="561"/>
    </row>
    <row r="12" spans="1:8" s="51" customFormat="1" ht="15" customHeight="1">
      <c r="A12" s="180"/>
      <c r="B12" s="561" t="s">
        <v>189</v>
      </c>
      <c r="C12" s="561"/>
      <c r="D12" s="561"/>
      <c r="E12" s="561"/>
      <c r="F12" s="561"/>
      <c r="G12" s="561"/>
      <c r="H12" s="561"/>
    </row>
    <row r="13" spans="1:8" s="51" customFormat="1" ht="15.95" customHeight="1">
      <c r="A13" s="181" t="s">
        <v>185</v>
      </c>
      <c r="B13" s="641" t="s">
        <v>222</v>
      </c>
      <c r="C13" s="641"/>
      <c r="D13" s="641"/>
      <c r="E13" s="641"/>
      <c r="F13" s="641"/>
      <c r="G13" s="641"/>
      <c r="H13" s="641"/>
    </row>
    <row r="14" spans="1:8" s="51" customFormat="1" ht="15.95" customHeight="1">
      <c r="A14" s="47"/>
      <c r="B14" s="642"/>
      <c r="C14" s="642"/>
      <c r="D14" s="180" t="s">
        <v>223</v>
      </c>
      <c r="E14" s="642"/>
      <c r="F14" s="642"/>
      <c r="G14" s="642"/>
      <c r="H14" s="642"/>
    </row>
    <row r="15" spans="1:8" s="51" customFormat="1" ht="15.95" customHeight="1">
      <c r="A15" s="181" t="s">
        <v>183</v>
      </c>
      <c r="B15" s="639" t="s">
        <v>224</v>
      </c>
      <c r="C15" s="639"/>
      <c r="D15" s="639"/>
      <c r="E15" s="639"/>
      <c r="F15" s="639"/>
      <c r="G15" s="656"/>
      <c r="H15" s="656"/>
    </row>
    <row r="16" spans="1:8" s="51" customFormat="1" ht="15.95" customHeight="1">
      <c r="A16" s="47"/>
      <c r="B16" s="639" t="s">
        <v>225</v>
      </c>
      <c r="C16" s="639"/>
      <c r="D16" s="640"/>
      <c r="E16" s="640"/>
      <c r="F16" s="640"/>
      <c r="G16" s="640"/>
      <c r="H16" s="640"/>
    </row>
    <row r="17" spans="1:8" s="351" customFormat="1" ht="15.95" customHeight="1">
      <c r="A17" s="352" t="s">
        <v>514</v>
      </c>
      <c r="B17" s="646" t="s">
        <v>538</v>
      </c>
      <c r="C17" s="646"/>
      <c r="D17" s="646"/>
      <c r="E17" s="646"/>
      <c r="F17" s="646"/>
      <c r="G17" s="646"/>
      <c r="H17" s="646"/>
    </row>
    <row r="18" spans="1:8" s="51" customFormat="1" ht="15.95" customHeight="1">
      <c r="A18" s="160"/>
      <c r="B18" s="639" t="s">
        <v>537</v>
      </c>
      <c r="C18" s="639"/>
      <c r="D18" s="639"/>
      <c r="E18" s="639"/>
      <c r="F18" s="639"/>
      <c r="G18" s="640"/>
      <c r="H18" s="640"/>
    </row>
    <row r="19" spans="1:8" s="51" customFormat="1" ht="15.95" customHeight="1">
      <c r="A19" s="160"/>
      <c r="B19" s="639" t="s">
        <v>523</v>
      </c>
      <c r="C19" s="639"/>
      <c r="D19" s="639"/>
      <c r="E19" s="639"/>
      <c r="F19" s="639"/>
      <c r="G19" s="639"/>
      <c r="H19" s="639"/>
    </row>
    <row r="20" spans="1:8" s="51" customFormat="1" ht="42.75" customHeight="1">
      <c r="A20" s="160" t="s">
        <v>515</v>
      </c>
      <c r="B20" s="558" t="s">
        <v>524</v>
      </c>
      <c r="C20" s="558"/>
      <c r="D20" s="558"/>
      <c r="E20" s="558"/>
      <c r="F20" s="558"/>
      <c r="G20" s="558"/>
      <c r="H20" s="558"/>
    </row>
    <row r="21" spans="1:8" s="51" customFormat="1" ht="77.25" customHeight="1">
      <c r="A21" s="160" t="s">
        <v>516</v>
      </c>
      <c r="B21" s="558" t="s">
        <v>525</v>
      </c>
      <c r="C21" s="558"/>
      <c r="D21" s="558"/>
      <c r="E21" s="558"/>
      <c r="F21" s="558"/>
      <c r="G21" s="558"/>
      <c r="H21" s="558"/>
    </row>
    <row r="22" spans="1:8" s="51" customFormat="1" ht="21.95" customHeight="1">
      <c r="A22" s="47" t="s">
        <v>342</v>
      </c>
      <c r="B22" s="561" t="s">
        <v>181</v>
      </c>
      <c r="C22" s="561"/>
      <c r="D22" s="561"/>
      <c r="E22" s="561"/>
      <c r="F22" s="561"/>
      <c r="G22" s="561"/>
      <c r="H22" s="561"/>
    </row>
    <row r="23" spans="1:8" s="51" customFormat="1" ht="38.25" customHeight="1">
      <c r="A23" s="160" t="s">
        <v>185</v>
      </c>
      <c r="B23" s="558" t="s">
        <v>526</v>
      </c>
      <c r="C23" s="558"/>
      <c r="D23" s="558"/>
      <c r="E23" s="558"/>
      <c r="F23" s="558"/>
      <c r="G23" s="558"/>
      <c r="H23" s="558"/>
    </row>
    <row r="24" spans="1:8" s="51" customFormat="1" ht="47.25" customHeight="1">
      <c r="A24" s="160" t="s">
        <v>183</v>
      </c>
      <c r="B24" s="558" t="s">
        <v>527</v>
      </c>
      <c r="C24" s="558"/>
      <c r="D24" s="558"/>
      <c r="E24" s="558"/>
      <c r="F24" s="558"/>
      <c r="G24" s="558"/>
      <c r="H24" s="558"/>
    </row>
    <row r="25" spans="1:8" s="51" customFormat="1" ht="38.25" customHeight="1">
      <c r="A25" s="160" t="s">
        <v>514</v>
      </c>
      <c r="B25" s="558" t="s">
        <v>528</v>
      </c>
      <c r="C25" s="558"/>
      <c r="D25" s="558"/>
      <c r="E25" s="558"/>
      <c r="F25" s="558"/>
      <c r="G25" s="558"/>
      <c r="H25" s="558"/>
    </row>
    <row r="26" spans="1:8" s="51" customFormat="1" ht="38.25" customHeight="1">
      <c r="A26" s="160" t="s">
        <v>515</v>
      </c>
      <c r="B26" s="558" t="s">
        <v>530</v>
      </c>
      <c r="C26" s="558"/>
      <c r="D26" s="558"/>
      <c r="E26" s="558"/>
      <c r="F26" s="558"/>
      <c r="G26" s="558"/>
      <c r="H26" s="558"/>
    </row>
    <row r="27" spans="1:8" s="51" customFormat="1" ht="24.75" customHeight="1">
      <c r="A27" s="160" t="s">
        <v>516</v>
      </c>
      <c r="B27" s="558" t="s">
        <v>531</v>
      </c>
      <c r="C27" s="558"/>
      <c r="D27" s="558"/>
      <c r="E27" s="558"/>
      <c r="F27" s="558"/>
      <c r="G27" s="558"/>
      <c r="H27" s="558"/>
    </row>
    <row r="28" spans="1:8" s="51" customFormat="1" ht="61.5" customHeight="1">
      <c r="A28" s="160" t="s">
        <v>529</v>
      </c>
      <c r="B28" s="558" t="s">
        <v>532</v>
      </c>
      <c r="C28" s="558"/>
      <c r="D28" s="558"/>
      <c r="E28" s="558"/>
      <c r="F28" s="558"/>
      <c r="G28" s="558"/>
      <c r="H28" s="558"/>
    </row>
    <row r="29" spans="1:8" s="51" customFormat="1" ht="20.100000000000001" customHeight="1">
      <c r="A29" s="647" t="s">
        <v>534</v>
      </c>
      <c r="B29" s="647"/>
      <c r="C29" s="647"/>
      <c r="D29" s="647"/>
      <c r="E29" s="647"/>
      <c r="F29" s="647"/>
      <c r="G29" s="647"/>
      <c r="H29" s="647"/>
    </row>
    <row r="30" spans="1:8" s="51" customFormat="1" ht="20.100000000000001" customHeight="1">
      <c r="A30" s="47"/>
      <c r="B30" s="182"/>
      <c r="C30" s="645"/>
      <c r="D30" s="645"/>
      <c r="E30" s="645"/>
      <c r="F30" s="645"/>
      <c r="G30" s="645"/>
      <c r="H30" s="645"/>
    </row>
    <row r="31" spans="1:8" s="51" customFormat="1" ht="18" customHeight="1">
      <c r="A31" s="47"/>
      <c r="B31" s="639" t="s">
        <v>194</v>
      </c>
      <c r="C31" s="639"/>
      <c r="D31" s="639"/>
      <c r="E31" s="639"/>
      <c r="F31" s="639"/>
      <c r="G31" s="639"/>
      <c r="H31" s="639"/>
    </row>
    <row r="32" spans="1:8" s="51" customFormat="1" ht="24.75" customHeight="1">
      <c r="A32" s="160" t="s">
        <v>182</v>
      </c>
      <c r="B32" s="648" t="s">
        <v>191</v>
      </c>
      <c r="C32" s="648"/>
      <c r="D32" s="648"/>
      <c r="E32" s="648"/>
      <c r="F32" s="648"/>
      <c r="G32" s="648"/>
      <c r="H32" s="648"/>
    </row>
    <row r="33" spans="1:8" s="51" customFormat="1" ht="15.95" customHeight="1">
      <c r="A33" s="181" t="s">
        <v>183</v>
      </c>
      <c r="B33" s="649" t="s">
        <v>226</v>
      </c>
      <c r="C33" s="649"/>
      <c r="D33" s="652"/>
      <c r="E33" s="652"/>
      <c r="F33" s="653" t="s">
        <v>533</v>
      </c>
      <c r="G33" s="653"/>
      <c r="H33" s="220"/>
    </row>
    <row r="34" spans="1:8" s="51" customFormat="1" ht="26.1" customHeight="1">
      <c r="A34" s="47"/>
      <c r="B34" s="558" t="s">
        <v>184</v>
      </c>
      <c r="C34" s="558"/>
      <c r="D34" s="558"/>
      <c r="E34" s="558"/>
      <c r="F34" s="558"/>
      <c r="G34" s="558"/>
      <c r="H34" s="558"/>
    </row>
    <row r="35" spans="1:8" s="51" customFormat="1" ht="54" customHeight="1">
      <c r="A35" s="47"/>
      <c r="B35" s="558" t="s">
        <v>546</v>
      </c>
      <c r="C35" s="558"/>
      <c r="D35" s="558"/>
      <c r="E35" s="558"/>
      <c r="F35" s="558"/>
      <c r="G35" s="558"/>
      <c r="H35" s="558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42"/>
      <c r="D37" s="642"/>
      <c r="E37" s="642"/>
      <c r="F37" s="642"/>
      <c r="G37" s="642"/>
      <c r="H37" s="642"/>
    </row>
    <row r="38" spans="1:8" s="51" customFormat="1" ht="24" customHeight="1">
      <c r="A38" s="181"/>
      <c r="B38" s="643" t="s">
        <v>187</v>
      </c>
      <c r="C38" s="643"/>
      <c r="D38" s="643"/>
      <c r="E38" s="643"/>
      <c r="F38" s="643"/>
      <c r="G38" s="644"/>
      <c r="H38" s="644"/>
    </row>
    <row r="39" spans="1:8" s="51" customFormat="1" ht="45" customHeight="1">
      <c r="A39" s="610"/>
      <c r="B39" s="650"/>
      <c r="C39" s="650"/>
      <c r="D39" s="611"/>
      <c r="E39" s="350"/>
      <c r="F39" s="350"/>
      <c r="G39" s="654"/>
      <c r="H39" s="655"/>
    </row>
    <row r="40" spans="1:8" s="52" customFormat="1" ht="12.75" customHeight="1">
      <c r="A40" s="651" t="s">
        <v>78</v>
      </c>
      <c r="B40" s="651"/>
      <c r="C40" s="651"/>
      <c r="D40" s="651"/>
      <c r="E40" s="204"/>
      <c r="F40" s="204"/>
      <c r="G40" s="588" t="s">
        <v>535</v>
      </c>
      <c r="H40" s="588"/>
    </row>
    <row r="41" spans="1:8" s="51" customFormat="1" ht="20.100000000000001" customHeight="1">
      <c r="A41" s="647" t="s">
        <v>536</v>
      </c>
      <c r="B41" s="647"/>
      <c r="C41" s="647"/>
      <c r="D41" s="647"/>
      <c r="E41" s="647"/>
      <c r="F41" s="647"/>
      <c r="G41" s="647"/>
      <c r="H41" s="647"/>
    </row>
    <row r="42" spans="1:8" s="51" customFormat="1" ht="20.100000000000001" customHeight="1">
      <c r="A42" s="47"/>
      <c r="B42" s="182"/>
      <c r="C42" s="645"/>
      <c r="D42" s="645"/>
      <c r="E42" s="645"/>
      <c r="F42" s="645"/>
      <c r="G42" s="645"/>
      <c r="H42" s="645"/>
    </row>
    <row r="43" spans="1:8" s="51" customFormat="1" ht="18" customHeight="1">
      <c r="A43" s="47"/>
      <c r="B43" s="639" t="s">
        <v>194</v>
      </c>
      <c r="C43" s="639"/>
      <c r="D43" s="639"/>
      <c r="E43" s="639"/>
      <c r="F43" s="639"/>
      <c r="G43" s="639"/>
      <c r="H43" s="639"/>
    </row>
    <row r="44" spans="1:8" s="51" customFormat="1" ht="24.75" customHeight="1">
      <c r="A44" s="47"/>
      <c r="B44" s="160" t="s">
        <v>182</v>
      </c>
      <c r="C44" s="643" t="s">
        <v>191</v>
      </c>
      <c r="D44" s="643"/>
      <c r="E44" s="643"/>
      <c r="F44" s="643"/>
      <c r="G44" s="643"/>
      <c r="H44" s="643"/>
    </row>
    <row r="45" spans="1:8" s="51" customFormat="1" ht="15.95" customHeight="1">
      <c r="A45" s="47"/>
      <c r="B45" s="181" t="s">
        <v>183</v>
      </c>
      <c r="C45" s="218" t="s">
        <v>226</v>
      </c>
      <c r="D45" s="652"/>
      <c r="E45" s="652"/>
      <c r="F45" s="653" t="s">
        <v>533</v>
      </c>
      <c r="G45" s="653"/>
      <c r="H45" s="220"/>
    </row>
    <row r="46" spans="1:8" s="51" customFormat="1" ht="26.1" customHeight="1">
      <c r="A46" s="47"/>
      <c r="B46" s="558" t="s">
        <v>184</v>
      </c>
      <c r="C46" s="558"/>
      <c r="D46" s="558"/>
      <c r="E46" s="558"/>
      <c r="F46" s="558"/>
      <c r="G46" s="558"/>
      <c r="H46" s="558"/>
    </row>
    <row r="47" spans="1:8" s="51" customFormat="1" ht="54" customHeight="1">
      <c r="A47" s="47"/>
      <c r="B47" s="558" t="s">
        <v>546</v>
      </c>
      <c r="C47" s="558"/>
      <c r="D47" s="558"/>
      <c r="E47" s="558"/>
      <c r="F47" s="558"/>
      <c r="G47" s="558"/>
      <c r="H47" s="558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42"/>
      <c r="D49" s="642"/>
      <c r="E49" s="642"/>
      <c r="F49" s="642"/>
      <c r="G49" s="642"/>
      <c r="H49" s="642"/>
    </row>
    <row r="50" spans="1:8" s="51" customFormat="1" ht="24" customHeight="1">
      <c r="A50" s="181"/>
      <c r="B50" s="643" t="s">
        <v>187</v>
      </c>
      <c r="C50" s="643"/>
      <c r="D50" s="643"/>
      <c r="E50" s="643"/>
      <c r="F50" s="643"/>
      <c r="G50" s="644"/>
      <c r="H50" s="644"/>
    </row>
    <row r="51" spans="1:8" s="51" customFormat="1" ht="45" customHeight="1">
      <c r="A51" s="610"/>
      <c r="B51" s="650"/>
      <c r="C51" s="650"/>
      <c r="D51" s="611"/>
      <c r="E51" s="350"/>
      <c r="F51" s="350"/>
      <c r="G51" s="654"/>
      <c r="H51" s="655"/>
    </row>
    <row r="52" spans="1:8" s="52" customFormat="1" ht="12.75" customHeight="1">
      <c r="A52" s="651" t="s">
        <v>78</v>
      </c>
      <c r="B52" s="651"/>
      <c r="C52" s="651"/>
      <c r="D52" s="651"/>
      <c r="E52" s="204"/>
      <c r="F52" s="204"/>
      <c r="G52" s="588" t="s">
        <v>539</v>
      </c>
      <c r="H52" s="588"/>
    </row>
    <row r="53" spans="1:8" s="51" customFormat="1" ht="20.100000000000001" customHeight="1">
      <c r="A53" s="647" t="s">
        <v>541</v>
      </c>
      <c r="B53" s="647"/>
      <c r="C53" s="647"/>
      <c r="D53" s="647"/>
      <c r="E53" s="647"/>
      <c r="F53" s="647"/>
      <c r="G53" s="647"/>
      <c r="H53" s="647"/>
    </row>
    <row r="54" spans="1:8" s="51" customFormat="1" ht="20.100000000000001" customHeight="1">
      <c r="A54" s="47"/>
      <c r="B54" s="182"/>
      <c r="C54" s="645"/>
      <c r="D54" s="645"/>
      <c r="E54" s="645"/>
      <c r="F54" s="645"/>
      <c r="G54" s="645"/>
      <c r="H54" s="645"/>
    </row>
    <row r="55" spans="1:8" s="51" customFormat="1" ht="18" customHeight="1">
      <c r="A55" s="47"/>
      <c r="B55" s="639" t="s">
        <v>194</v>
      </c>
      <c r="C55" s="639"/>
      <c r="D55" s="639"/>
      <c r="E55" s="639"/>
      <c r="F55" s="639"/>
      <c r="G55" s="639"/>
      <c r="H55" s="639"/>
    </row>
    <row r="56" spans="1:8" s="51" customFormat="1" ht="24.75" customHeight="1">
      <c r="A56" s="47"/>
      <c r="B56" s="160" t="s">
        <v>182</v>
      </c>
      <c r="C56" s="643" t="s">
        <v>191</v>
      </c>
      <c r="D56" s="643"/>
      <c r="E56" s="643"/>
      <c r="F56" s="643"/>
      <c r="G56" s="643"/>
      <c r="H56" s="643"/>
    </row>
    <row r="57" spans="1:8" s="51" customFormat="1" ht="15.95" customHeight="1">
      <c r="A57" s="47"/>
      <c r="B57" s="181" t="s">
        <v>183</v>
      </c>
      <c r="C57" s="218" t="s">
        <v>226</v>
      </c>
      <c r="D57" s="652"/>
      <c r="E57" s="652"/>
      <c r="F57" s="653" t="s">
        <v>533</v>
      </c>
      <c r="G57" s="653"/>
      <c r="H57" s="220"/>
    </row>
    <row r="58" spans="1:8" s="51" customFormat="1" ht="26.1" customHeight="1">
      <c r="A58" s="47"/>
      <c r="B58" s="558" t="s">
        <v>184</v>
      </c>
      <c r="C58" s="558"/>
      <c r="D58" s="558"/>
      <c r="E58" s="558"/>
      <c r="F58" s="558"/>
      <c r="G58" s="558"/>
      <c r="H58" s="558"/>
    </row>
    <row r="59" spans="1:8" s="51" customFormat="1" ht="54" customHeight="1">
      <c r="A59" s="47"/>
      <c r="B59" s="558" t="s">
        <v>546</v>
      </c>
      <c r="C59" s="558"/>
      <c r="D59" s="558"/>
      <c r="E59" s="558"/>
      <c r="F59" s="558"/>
      <c r="G59" s="558"/>
      <c r="H59" s="558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42"/>
      <c r="D61" s="642"/>
      <c r="E61" s="642"/>
      <c r="F61" s="642"/>
      <c r="G61" s="642"/>
      <c r="H61" s="642"/>
    </row>
    <row r="62" spans="1:8" s="51" customFormat="1" ht="24" customHeight="1">
      <c r="A62" s="181"/>
      <c r="B62" s="643" t="s">
        <v>187</v>
      </c>
      <c r="C62" s="643"/>
      <c r="D62" s="643"/>
      <c r="E62" s="643"/>
      <c r="F62" s="643"/>
      <c r="G62" s="644"/>
      <c r="H62" s="644"/>
    </row>
    <row r="63" spans="1:8" s="51" customFormat="1" ht="45" customHeight="1">
      <c r="A63" s="610"/>
      <c r="B63" s="650"/>
      <c r="C63" s="650"/>
      <c r="D63" s="611"/>
      <c r="E63" s="350"/>
      <c r="F63" s="350"/>
      <c r="G63" s="654"/>
      <c r="H63" s="655"/>
    </row>
    <row r="64" spans="1:8" s="52" customFormat="1" ht="12.75" customHeight="1">
      <c r="A64" s="651" t="s">
        <v>78</v>
      </c>
      <c r="B64" s="651"/>
      <c r="C64" s="651"/>
      <c r="D64" s="651"/>
      <c r="E64" s="204"/>
      <c r="F64" s="204"/>
      <c r="G64" s="588" t="s">
        <v>540</v>
      </c>
      <c r="H64" s="588"/>
    </row>
  </sheetData>
  <sheetProtection sheet="1" objects="1" scenarios="1" formatCells="0" formatRows="0" insertRows="0" deleteRows="0"/>
  <mergeCells count="74"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75" t="s">
        <v>322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242"/>
    </row>
    <row r="2" spans="1:16" ht="30" customHeight="1">
      <c r="A2" s="471" t="s">
        <v>11</v>
      </c>
      <c r="B2" s="471" t="s">
        <v>116</v>
      </c>
      <c r="C2" s="471" t="s">
        <v>117</v>
      </c>
      <c r="D2" s="471" t="s">
        <v>118</v>
      </c>
      <c r="E2" s="471" t="s">
        <v>323</v>
      </c>
      <c r="F2" s="471" t="s">
        <v>119</v>
      </c>
      <c r="G2" s="471" t="s">
        <v>120</v>
      </c>
      <c r="H2" s="471" t="s">
        <v>121</v>
      </c>
      <c r="I2" s="471" t="s">
        <v>122</v>
      </c>
      <c r="J2" s="471" t="s">
        <v>324</v>
      </c>
      <c r="K2" s="471" t="s">
        <v>123</v>
      </c>
      <c r="L2" s="471" t="s">
        <v>114</v>
      </c>
      <c r="M2" s="471" t="s">
        <v>115</v>
      </c>
      <c r="N2" s="471"/>
      <c r="O2" s="472" t="s">
        <v>327</v>
      </c>
    </row>
    <row r="3" spans="1:16" s="78" customFormat="1" ht="30" customHeight="1">
      <c r="A3" s="471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192" t="s">
        <v>325</v>
      </c>
      <c r="N3" s="192" t="s">
        <v>326</v>
      </c>
      <c r="O3" s="472"/>
    </row>
    <row r="4" spans="1:16" s="79" customFormat="1">
      <c r="A4" s="471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3" t="s">
        <v>126</v>
      </c>
      <c r="J22" s="473"/>
      <c r="K22" s="474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7" t="s">
        <v>328</v>
      </c>
      <c r="I23" s="467"/>
      <c r="J23" s="467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7" t="s">
        <v>328</v>
      </c>
      <c r="I24" s="467"/>
      <c r="J24" s="467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7" t="s">
        <v>328</v>
      </c>
      <c r="I25" s="467"/>
      <c r="J25" s="467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0"/>
      <c r="K26" s="470"/>
      <c r="L26" s="247"/>
      <c r="M26" s="248"/>
      <c r="N26" s="248"/>
      <c r="O26" s="249"/>
      <c r="Q26" s="93" t="s">
        <v>70</v>
      </c>
    </row>
    <row r="27" spans="1:17" ht="24" customHeight="1">
      <c r="A27" s="468" t="s">
        <v>329</v>
      </c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Q27" s="94" t="s">
        <v>71</v>
      </c>
    </row>
  </sheetData>
  <sheetProtection algorithmName="SHA-512" hashValue="0sKgd/D0EyQ3VlCSuUK9Ml6b5sZTm9I2zG0F2MryJd4PrKDXFJG/Rk4BBEHr+5Kanx3H4wNtEiyHvYqOo+pn9g==" saltValue="DtKjcA3ZroSzNEYjXp+EpQ==" spinCount="100000" sheet="1" objects="1" scenarios="1" formatCells="0" formatColumns="0" formatRows="0" insertRows="0" deleteRows="0"/>
  <dataConsolidate/>
  <mergeCells count="21">
    <mergeCell ref="A1:N1"/>
    <mergeCell ref="B2:B3"/>
    <mergeCell ref="C2:C3"/>
    <mergeCell ref="D2:D3"/>
    <mergeCell ref="E2:E3"/>
    <mergeCell ref="F2:F3"/>
    <mergeCell ref="G2:G3"/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J5:J21">
      <formula1>41640</formula1>
    </dataValidation>
    <dataValidation operator="greaterThanOrEqual" allowBlank="1" showInputMessage="1" showErrorMessage="1" errorTitle="Błąd!" error="W tym polu można wpisać tylko liczbę - równą lub większą od 0" sqref="L5:L21"/>
    <dataValidation type="decimal" operator="lessThanOrEqual" allowBlank="1" showInputMessage="1" showErrorMessage="1" errorTitle="Błąd!" error="Kwota wydatków kwalifikowalnych nie może być wyższa od wydatków całkowitych." sqref="M5:M21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503"/>
      <c r="H1" s="503"/>
      <c r="I1" s="504" t="str">
        <f>I_IV!L18</f>
        <v>(wybierz z listy)</v>
      </c>
      <c r="J1" s="505"/>
      <c r="K1" s="506"/>
      <c r="L1" s="131"/>
      <c r="M1" s="149"/>
    </row>
    <row r="2" spans="1:15" s="31" customFormat="1" ht="12" customHeight="1">
      <c r="A2" s="484" t="s">
        <v>11</v>
      </c>
      <c r="B2" s="484" t="s">
        <v>176</v>
      </c>
      <c r="C2" s="484" t="s">
        <v>330</v>
      </c>
      <c r="D2" s="495" t="s">
        <v>155</v>
      </c>
      <c r="E2" s="495" t="s">
        <v>156</v>
      </c>
      <c r="F2" s="492" t="s">
        <v>331</v>
      </c>
      <c r="G2" s="493"/>
      <c r="H2" s="494"/>
      <c r="I2" s="497" t="s">
        <v>332</v>
      </c>
      <c r="J2" s="498"/>
      <c r="K2" s="499"/>
      <c r="L2" s="484" t="s">
        <v>157</v>
      </c>
      <c r="M2" s="507" t="s">
        <v>333</v>
      </c>
    </row>
    <row r="3" spans="1:15" s="31" customFormat="1" ht="48" customHeight="1">
      <c r="A3" s="485"/>
      <c r="B3" s="485"/>
      <c r="C3" s="485"/>
      <c r="D3" s="496"/>
      <c r="E3" s="496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5"/>
      <c r="M3" s="508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77" t="s">
        <v>334</v>
      </c>
      <c r="C5" s="478"/>
      <c r="D5" s="478"/>
      <c r="E5" s="478"/>
      <c r="F5" s="478"/>
      <c r="G5" s="478"/>
      <c r="H5" s="478"/>
      <c r="I5" s="478"/>
      <c r="J5" s="478"/>
      <c r="K5" s="478"/>
      <c r="L5" s="143"/>
      <c r="M5" s="35"/>
    </row>
    <row r="6" spans="1:15" s="6" customFormat="1" ht="14.1" customHeight="1">
      <c r="A6" s="37" t="s">
        <v>338</v>
      </c>
      <c r="B6" s="500"/>
      <c r="C6" s="501"/>
      <c r="D6" s="501"/>
      <c r="E6" s="501"/>
      <c r="F6" s="501"/>
      <c r="G6" s="501"/>
      <c r="H6" s="501"/>
      <c r="I6" s="501"/>
      <c r="J6" s="501"/>
      <c r="K6" s="501"/>
      <c r="L6" s="152"/>
      <c r="M6" s="153"/>
    </row>
    <row r="7" spans="1:15" s="6" customFormat="1" ht="12">
      <c r="A7" s="117" t="s">
        <v>339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79" t="s">
        <v>31</v>
      </c>
      <c r="B10" s="480"/>
      <c r="C10" s="480"/>
      <c r="D10" s="480"/>
      <c r="E10" s="481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500"/>
      <c r="C11" s="501"/>
      <c r="D11" s="501"/>
      <c r="E11" s="501"/>
      <c r="F11" s="501"/>
      <c r="G11" s="501"/>
      <c r="H11" s="501"/>
      <c r="I11" s="501"/>
      <c r="J11" s="501"/>
      <c r="K11" s="501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79" t="s">
        <v>32</v>
      </c>
      <c r="B15" s="480"/>
      <c r="C15" s="480"/>
      <c r="D15" s="480"/>
      <c r="E15" s="481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500"/>
      <c r="C16" s="501"/>
      <c r="D16" s="501"/>
      <c r="E16" s="501"/>
      <c r="F16" s="501"/>
      <c r="G16" s="501"/>
      <c r="H16" s="501"/>
      <c r="I16" s="501"/>
      <c r="J16" s="501"/>
      <c r="K16" s="501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79" t="s">
        <v>33</v>
      </c>
      <c r="B20" s="480"/>
      <c r="C20" s="480"/>
      <c r="D20" s="480"/>
      <c r="E20" s="481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195</v>
      </c>
      <c r="B21" s="500"/>
      <c r="C21" s="501"/>
      <c r="D21" s="501"/>
      <c r="E21" s="501"/>
      <c r="F21" s="501"/>
      <c r="G21" s="501"/>
      <c r="H21" s="501"/>
      <c r="I21" s="501"/>
      <c r="J21" s="501"/>
      <c r="K21" s="501"/>
      <c r="L21" s="122"/>
      <c r="M21" s="36"/>
      <c r="O21" s="94" t="s">
        <v>71</v>
      </c>
    </row>
    <row r="22" spans="1:15" s="6" customFormat="1" ht="14.1" hidden="1" customHeight="1">
      <c r="A22" s="117" t="s">
        <v>196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197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79" t="s">
        <v>198</v>
      </c>
      <c r="B25" s="480"/>
      <c r="C25" s="480"/>
      <c r="D25" s="480"/>
      <c r="E25" s="481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199</v>
      </c>
      <c r="B26" s="500"/>
      <c r="C26" s="501"/>
      <c r="D26" s="501"/>
      <c r="E26" s="501"/>
      <c r="F26" s="501"/>
      <c r="G26" s="501"/>
      <c r="H26" s="501"/>
      <c r="I26" s="501"/>
      <c r="J26" s="501"/>
      <c r="K26" s="501"/>
      <c r="L26" s="122"/>
      <c r="M26" s="36"/>
      <c r="O26" s="94" t="s">
        <v>71</v>
      </c>
    </row>
    <row r="27" spans="1:15" s="6" customFormat="1" ht="14.1" hidden="1" customHeight="1">
      <c r="A27" s="117" t="s">
        <v>200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201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79" t="s">
        <v>202</v>
      </c>
      <c r="B30" s="480"/>
      <c r="C30" s="480"/>
      <c r="D30" s="480"/>
      <c r="E30" s="481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203</v>
      </c>
      <c r="B31" s="500"/>
      <c r="C31" s="501"/>
      <c r="D31" s="501"/>
      <c r="E31" s="501"/>
      <c r="F31" s="501"/>
      <c r="G31" s="501"/>
      <c r="H31" s="501"/>
      <c r="I31" s="501"/>
      <c r="J31" s="501"/>
      <c r="K31" s="501"/>
      <c r="L31" s="122"/>
      <c r="M31" s="36"/>
      <c r="O31" s="94" t="s">
        <v>71</v>
      </c>
    </row>
    <row r="32" spans="1:15" s="6" customFormat="1" ht="14.1" hidden="1" customHeight="1">
      <c r="A32" s="117" t="s">
        <v>204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205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79" t="s">
        <v>206</v>
      </c>
      <c r="B35" s="480"/>
      <c r="C35" s="480"/>
      <c r="D35" s="480"/>
      <c r="E35" s="481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207</v>
      </c>
      <c r="B36" s="500"/>
      <c r="C36" s="501"/>
      <c r="D36" s="501"/>
      <c r="E36" s="501"/>
      <c r="F36" s="501"/>
      <c r="G36" s="501"/>
      <c r="H36" s="501"/>
      <c r="I36" s="501"/>
      <c r="J36" s="501"/>
      <c r="K36" s="501"/>
      <c r="L36" s="122"/>
      <c r="M36" s="36"/>
      <c r="O36" s="94" t="s">
        <v>71</v>
      </c>
    </row>
    <row r="37" spans="1:15" s="6" customFormat="1" ht="14.1" hidden="1" customHeight="1">
      <c r="A37" s="117" t="s">
        <v>209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210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79" t="s">
        <v>211</v>
      </c>
      <c r="B40" s="480"/>
      <c r="C40" s="480"/>
      <c r="D40" s="480"/>
      <c r="E40" s="481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208</v>
      </c>
      <c r="B41" s="500"/>
      <c r="C41" s="501"/>
      <c r="D41" s="501"/>
      <c r="E41" s="501"/>
      <c r="F41" s="501"/>
      <c r="G41" s="501"/>
      <c r="H41" s="501"/>
      <c r="I41" s="501"/>
      <c r="J41" s="501"/>
      <c r="K41" s="501"/>
      <c r="L41" s="122"/>
      <c r="M41" s="36"/>
      <c r="O41" s="94" t="s">
        <v>71</v>
      </c>
    </row>
    <row r="42" spans="1:15" s="6" customFormat="1" ht="14.1" hidden="1" customHeight="1">
      <c r="A42" s="117" t="s">
        <v>212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213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79" t="s">
        <v>214</v>
      </c>
      <c r="B45" s="480"/>
      <c r="C45" s="480"/>
      <c r="D45" s="480"/>
      <c r="E45" s="481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500"/>
      <c r="C46" s="501"/>
      <c r="D46" s="501"/>
      <c r="E46" s="501"/>
      <c r="F46" s="501"/>
      <c r="G46" s="501"/>
      <c r="H46" s="501"/>
      <c r="I46" s="501"/>
      <c r="J46" s="501"/>
      <c r="K46" s="501"/>
      <c r="L46" s="122"/>
      <c r="M46" s="36"/>
      <c r="O46" s="94" t="s">
        <v>71</v>
      </c>
    </row>
    <row r="47" spans="1:15" s="6" customFormat="1" ht="14.1" hidden="1" customHeight="1">
      <c r="A47" s="117" t="s">
        <v>215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216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79" t="s">
        <v>217</v>
      </c>
      <c r="B50" s="480"/>
      <c r="C50" s="480"/>
      <c r="D50" s="480"/>
      <c r="E50" s="481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218</v>
      </c>
      <c r="B51" s="500"/>
      <c r="C51" s="501"/>
      <c r="D51" s="501"/>
      <c r="E51" s="501"/>
      <c r="F51" s="501"/>
      <c r="G51" s="501"/>
      <c r="H51" s="501"/>
      <c r="I51" s="501"/>
      <c r="J51" s="501"/>
      <c r="K51" s="501"/>
      <c r="L51" s="122"/>
      <c r="M51" s="36"/>
      <c r="O51" s="94" t="s">
        <v>71</v>
      </c>
    </row>
    <row r="52" spans="1:15" s="6" customFormat="1" ht="14.1" hidden="1" customHeight="1">
      <c r="A52" s="117" t="s">
        <v>219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220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79" t="s">
        <v>221</v>
      </c>
      <c r="B55" s="480"/>
      <c r="C55" s="480"/>
      <c r="D55" s="480"/>
      <c r="E55" s="481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86" t="s">
        <v>34</v>
      </c>
      <c r="B56" s="487"/>
      <c r="C56" s="487"/>
      <c r="D56" s="487"/>
      <c r="E56" s="48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77" t="s">
        <v>343</v>
      </c>
      <c r="C57" s="478"/>
      <c r="D57" s="478"/>
      <c r="E57" s="478"/>
      <c r="F57" s="478"/>
      <c r="G57" s="478"/>
      <c r="H57" s="478"/>
      <c r="I57" s="478"/>
      <c r="J57" s="478"/>
      <c r="K57" s="478"/>
      <c r="L57" s="155"/>
      <c r="M57" s="156"/>
      <c r="O57" s="98"/>
    </row>
    <row r="58" spans="1:15" s="6" customFormat="1" ht="14.1" customHeight="1">
      <c r="A58" s="37" t="s">
        <v>344</v>
      </c>
      <c r="B58" s="477" t="s">
        <v>349</v>
      </c>
      <c r="C58" s="478"/>
      <c r="D58" s="478"/>
      <c r="E58" s="478"/>
      <c r="F58" s="478"/>
      <c r="G58" s="478"/>
      <c r="H58" s="478"/>
      <c r="I58" s="478"/>
      <c r="J58" s="478"/>
      <c r="K58" s="478"/>
      <c r="L58" s="155"/>
      <c r="M58" s="156"/>
      <c r="O58" s="98"/>
    </row>
    <row r="59" spans="1:15" s="6" customFormat="1" ht="14.1" customHeight="1">
      <c r="A59" s="117" t="s">
        <v>345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346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79" t="s">
        <v>347</v>
      </c>
      <c r="B62" s="480"/>
      <c r="C62" s="480"/>
      <c r="D62" s="480"/>
      <c r="E62" s="481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350</v>
      </c>
      <c r="B63" s="477" t="s">
        <v>351</v>
      </c>
      <c r="C63" s="478"/>
      <c r="D63" s="478"/>
      <c r="E63" s="478"/>
      <c r="F63" s="478"/>
      <c r="G63" s="478"/>
      <c r="H63" s="478"/>
      <c r="I63" s="478"/>
      <c r="J63" s="478"/>
      <c r="K63" s="478"/>
      <c r="L63" s="155"/>
      <c r="M63" s="156"/>
      <c r="O63" s="94" t="s">
        <v>71</v>
      </c>
    </row>
    <row r="64" spans="1:15" s="6" customFormat="1" ht="14.1" customHeight="1">
      <c r="A64" s="117" t="s">
        <v>354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355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79" t="s">
        <v>352</v>
      </c>
      <c r="B67" s="480"/>
      <c r="C67" s="480"/>
      <c r="D67" s="480"/>
      <c r="E67" s="481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356</v>
      </c>
      <c r="B68" s="477" t="s">
        <v>351</v>
      </c>
      <c r="C68" s="478"/>
      <c r="D68" s="478"/>
      <c r="E68" s="478"/>
      <c r="F68" s="478"/>
      <c r="G68" s="478"/>
      <c r="H68" s="478"/>
      <c r="I68" s="478"/>
      <c r="J68" s="478"/>
      <c r="K68" s="478"/>
      <c r="L68" s="155"/>
      <c r="M68" s="156"/>
      <c r="O68" s="94" t="s">
        <v>71</v>
      </c>
    </row>
    <row r="69" spans="1:15" s="6" customFormat="1" ht="14.1" customHeight="1">
      <c r="A69" s="117" t="s">
        <v>357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358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79" t="s">
        <v>353</v>
      </c>
      <c r="B72" s="480"/>
      <c r="C72" s="480"/>
      <c r="D72" s="480"/>
      <c r="E72" s="481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86" t="s">
        <v>35</v>
      </c>
      <c r="B73" s="487"/>
      <c r="C73" s="487"/>
      <c r="D73" s="487"/>
      <c r="E73" s="48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342</v>
      </c>
      <c r="B74" s="477" t="s">
        <v>37</v>
      </c>
      <c r="C74" s="478"/>
      <c r="D74" s="478"/>
      <c r="E74" s="478"/>
      <c r="F74" s="478"/>
      <c r="G74" s="478"/>
      <c r="H74" s="478"/>
      <c r="I74" s="478"/>
      <c r="J74" s="478"/>
      <c r="K74" s="478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86" t="s">
        <v>341</v>
      </c>
      <c r="B78" s="487"/>
      <c r="C78" s="487"/>
      <c r="D78" s="487"/>
      <c r="E78" s="48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89" t="s">
        <v>359</v>
      </c>
      <c r="B79" s="490"/>
      <c r="C79" s="490"/>
      <c r="D79" s="490"/>
      <c r="E79" s="49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335</v>
      </c>
      <c r="B80" s="482" t="s">
        <v>544</v>
      </c>
      <c r="C80" s="483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336</v>
      </c>
      <c r="B81" s="482" t="s">
        <v>544</v>
      </c>
      <c r="C81" s="483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337</v>
      </c>
      <c r="B82" s="482" t="s">
        <v>544</v>
      </c>
      <c r="C82" s="483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476" t="s">
        <v>340</v>
      </c>
      <c r="B83" s="476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O83" s="93" t="s">
        <v>70</v>
      </c>
    </row>
    <row r="84" spans="1:15" ht="30.75" customHeight="1">
      <c r="A84" s="502" t="s">
        <v>348</v>
      </c>
      <c r="B84" s="502"/>
      <c r="C84" s="502"/>
      <c r="D84" s="502"/>
      <c r="E84" s="502"/>
      <c r="F84" s="502"/>
      <c r="G84" s="502"/>
      <c r="H84" s="502"/>
      <c r="I84" s="502"/>
      <c r="J84" s="502"/>
      <c r="K84" s="502"/>
      <c r="L84" s="502"/>
      <c r="M84" s="502"/>
      <c r="O84" s="134" t="s">
        <v>71</v>
      </c>
    </row>
  </sheetData>
  <sheetProtection algorithmName="SHA-512" hashValue="LrFrDcHgwZkZJj7dflYb9FWSyTGTiPjWBm0lSNtEfKtws9ydB5xYAxvsUYF6DlFi6CLW1tpJ620zGuEZZZIWrg==" saltValue="j1F1KC2QqxFRka0vJyJJaw==" spinCount="100000" sheet="1" objects="1" scenarios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A83:M83"/>
    <mergeCell ref="B63:K63"/>
    <mergeCell ref="A67:E67"/>
    <mergeCell ref="B68:K68"/>
    <mergeCell ref="A72:E72"/>
    <mergeCell ref="B81:C81"/>
    <mergeCell ref="B82:C82"/>
  </mergeCells>
  <dataValidations count="7">
    <dataValidation type="whole" operator="greaterThanOrEqual" allowBlank="1" showInputMessage="1" showErrorMessage="1" sqref="D80:E82 M6:M82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75" t="s">
        <v>177</v>
      </c>
      <c r="B1" s="475"/>
      <c r="C1" s="475"/>
      <c r="D1" s="475"/>
      <c r="E1" s="475"/>
      <c r="F1" s="475"/>
      <c r="G1" s="475"/>
      <c r="H1" s="475"/>
    </row>
    <row r="2" spans="1:8" s="11" customFormat="1" ht="18" customHeight="1">
      <c r="A2" s="515" t="s">
        <v>360</v>
      </c>
      <c r="B2" s="515"/>
      <c r="C2" s="515"/>
      <c r="D2" s="515"/>
      <c r="E2" s="515"/>
      <c r="F2" s="515"/>
      <c r="G2" s="515"/>
      <c r="H2" s="515"/>
    </row>
    <row r="3" spans="1:8" s="11" customFormat="1" ht="63.95" customHeight="1">
      <c r="A3" s="8" t="s">
        <v>42</v>
      </c>
      <c r="B3" s="19" t="s">
        <v>55</v>
      </c>
      <c r="C3" s="523" t="s">
        <v>137</v>
      </c>
      <c r="D3" s="524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09" t="s">
        <v>13</v>
      </c>
      <c r="B4" s="526" t="s">
        <v>363</v>
      </c>
      <c r="C4" s="520" t="s">
        <v>62</v>
      </c>
      <c r="D4" s="521"/>
      <c r="E4" s="110"/>
      <c r="F4" s="255" t="s">
        <v>383</v>
      </c>
      <c r="G4" s="172">
        <f>SUM(G5:G6)</f>
        <v>0</v>
      </c>
      <c r="H4" s="108"/>
    </row>
    <row r="5" spans="1:8" s="11" customFormat="1" ht="18" customHeight="1">
      <c r="A5" s="510"/>
      <c r="B5" s="527"/>
      <c r="C5" s="520" t="s">
        <v>364</v>
      </c>
      <c r="D5" s="521"/>
      <c r="E5" s="260" t="s">
        <v>83</v>
      </c>
      <c r="F5" s="255" t="s">
        <v>383</v>
      </c>
      <c r="G5" s="258"/>
      <c r="H5" s="108"/>
    </row>
    <row r="6" spans="1:8" s="11" customFormat="1" ht="18" customHeight="1">
      <c r="A6" s="510"/>
      <c r="B6" s="527"/>
      <c r="C6" s="520" t="s">
        <v>365</v>
      </c>
      <c r="D6" s="521"/>
      <c r="E6" s="260" t="s">
        <v>83</v>
      </c>
      <c r="F6" s="255" t="s">
        <v>383</v>
      </c>
      <c r="G6" s="258"/>
      <c r="H6" s="108"/>
    </row>
    <row r="7" spans="1:8" s="11" customFormat="1" ht="21.95" customHeight="1">
      <c r="A7" s="510"/>
      <c r="B7" s="527"/>
      <c r="C7" s="520" t="s">
        <v>366</v>
      </c>
      <c r="D7" s="521"/>
      <c r="E7" s="260" t="s">
        <v>83</v>
      </c>
      <c r="F7" s="255" t="s">
        <v>383</v>
      </c>
      <c r="G7" s="114"/>
      <c r="H7" s="108"/>
    </row>
    <row r="8" spans="1:8" s="11" customFormat="1" ht="27.95" customHeight="1">
      <c r="A8" s="510"/>
      <c r="B8" s="527"/>
      <c r="C8" s="520" t="s">
        <v>367</v>
      </c>
      <c r="D8" s="521"/>
      <c r="E8" s="260" t="s">
        <v>83</v>
      </c>
      <c r="F8" s="255" t="s">
        <v>383</v>
      </c>
      <c r="G8" s="114"/>
      <c r="H8" s="108"/>
    </row>
    <row r="9" spans="1:8" s="11" customFormat="1" ht="18" customHeight="1">
      <c r="A9" s="510"/>
      <c r="B9" s="527"/>
      <c r="C9" s="520" t="s">
        <v>368</v>
      </c>
      <c r="D9" s="521"/>
      <c r="E9" s="260" t="s">
        <v>83</v>
      </c>
      <c r="F9" s="255" t="s">
        <v>383</v>
      </c>
      <c r="G9" s="114"/>
      <c r="H9" s="108"/>
    </row>
    <row r="10" spans="1:8" s="11" customFormat="1" ht="18" customHeight="1">
      <c r="A10" s="511"/>
      <c r="B10" s="528"/>
      <c r="C10" s="520" t="s">
        <v>369</v>
      </c>
      <c r="D10" s="521"/>
      <c r="E10" s="260" t="s">
        <v>83</v>
      </c>
      <c r="F10" s="255" t="s">
        <v>383</v>
      </c>
      <c r="G10" s="114"/>
      <c r="H10" s="108"/>
    </row>
    <row r="11" spans="1:8" s="11" customFormat="1" ht="18" customHeight="1">
      <c r="A11" s="509" t="s">
        <v>14</v>
      </c>
      <c r="B11" s="526" t="s">
        <v>370</v>
      </c>
      <c r="C11" s="520" t="s">
        <v>62</v>
      </c>
      <c r="D11" s="521"/>
      <c r="E11" s="110"/>
      <c r="F11" s="255" t="s">
        <v>383</v>
      </c>
      <c r="G11" s="172">
        <f>SUM(G12:G13)</f>
        <v>0</v>
      </c>
      <c r="H11" s="108"/>
    </row>
    <row r="12" spans="1:8" s="11" customFormat="1" ht="18" customHeight="1">
      <c r="A12" s="510"/>
      <c r="B12" s="527"/>
      <c r="C12" s="520" t="s">
        <v>364</v>
      </c>
      <c r="D12" s="521"/>
      <c r="E12" s="260" t="s">
        <v>83</v>
      </c>
      <c r="F12" s="255" t="s">
        <v>383</v>
      </c>
      <c r="G12" s="114"/>
      <c r="H12" s="108"/>
    </row>
    <row r="13" spans="1:8" s="11" customFormat="1" ht="18" customHeight="1">
      <c r="A13" s="511"/>
      <c r="B13" s="528"/>
      <c r="C13" s="520" t="s">
        <v>365</v>
      </c>
      <c r="D13" s="521"/>
      <c r="E13" s="260" t="s">
        <v>83</v>
      </c>
      <c r="F13" s="255" t="s">
        <v>383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374</v>
      </c>
      <c r="C14" s="520" t="s">
        <v>62</v>
      </c>
      <c r="D14" s="521"/>
      <c r="E14" s="110"/>
      <c r="F14" s="255" t="s">
        <v>382</v>
      </c>
      <c r="G14" s="114"/>
      <c r="H14" s="108"/>
    </row>
    <row r="15" spans="1:8" s="11" customFormat="1" ht="21.95" customHeight="1">
      <c r="A15" s="198" t="s">
        <v>16</v>
      </c>
      <c r="B15" s="106" t="s">
        <v>375</v>
      </c>
      <c r="C15" s="520" t="s">
        <v>62</v>
      </c>
      <c r="D15" s="521"/>
      <c r="E15" s="110"/>
      <c r="F15" s="255" t="s">
        <v>382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376</v>
      </c>
      <c r="C16" s="520" t="s">
        <v>62</v>
      </c>
      <c r="D16" s="521"/>
      <c r="E16" s="110"/>
      <c r="F16" s="255" t="s">
        <v>382</v>
      </c>
      <c r="G16" s="114"/>
      <c r="H16" s="108"/>
    </row>
    <row r="17" spans="1:8" s="11" customFormat="1" ht="21.95" customHeight="1">
      <c r="A17" s="198" t="s">
        <v>6</v>
      </c>
      <c r="B17" s="106" t="s">
        <v>377</v>
      </c>
      <c r="C17" s="520" t="s">
        <v>62</v>
      </c>
      <c r="D17" s="521"/>
      <c r="E17" s="110"/>
      <c r="F17" s="255" t="s">
        <v>382</v>
      </c>
      <c r="G17" s="114"/>
      <c r="H17" s="108"/>
    </row>
    <row r="18" spans="1:8" s="11" customFormat="1" ht="21.95" customHeight="1">
      <c r="A18" s="198" t="s">
        <v>18</v>
      </c>
      <c r="B18" s="106" t="s">
        <v>378</v>
      </c>
      <c r="C18" s="520" t="s">
        <v>62</v>
      </c>
      <c r="D18" s="521"/>
      <c r="E18" s="110"/>
      <c r="F18" s="255" t="s">
        <v>382</v>
      </c>
      <c r="G18" s="114"/>
      <c r="H18" s="108"/>
    </row>
    <row r="19" spans="1:8" s="11" customFormat="1" ht="18" customHeight="1">
      <c r="A19" s="509" t="s">
        <v>19</v>
      </c>
      <c r="B19" s="526" t="s">
        <v>371</v>
      </c>
      <c r="C19" s="529" t="s">
        <v>62</v>
      </c>
      <c r="D19" s="521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0"/>
      <c r="B20" s="527"/>
      <c r="C20" s="529" t="s">
        <v>372</v>
      </c>
      <c r="D20" s="521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1"/>
      <c r="B21" s="528"/>
      <c r="C21" s="529" t="s">
        <v>373</v>
      </c>
      <c r="D21" s="521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18" t="s">
        <v>83</v>
      </c>
      <c r="D22" s="519"/>
      <c r="E22" s="110"/>
      <c r="F22" s="255" t="s">
        <v>382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18" t="s">
        <v>83</v>
      </c>
      <c r="D23" s="519"/>
      <c r="E23" s="111"/>
      <c r="F23" s="256" t="s">
        <v>59</v>
      </c>
      <c r="G23" s="114"/>
      <c r="H23" s="108"/>
    </row>
    <row r="24" spans="1:8" s="11" customFormat="1" ht="15.95" customHeight="1">
      <c r="A24" s="509" t="s">
        <v>22</v>
      </c>
      <c r="B24" s="526" t="s">
        <v>80</v>
      </c>
      <c r="C24" s="530" t="s">
        <v>62</v>
      </c>
      <c r="D24" s="531"/>
      <c r="E24" s="254"/>
      <c r="F24" s="255" t="s">
        <v>382</v>
      </c>
      <c r="G24" s="172">
        <f>SUM(G25:G26)</f>
        <v>0</v>
      </c>
      <c r="H24" s="108"/>
    </row>
    <row r="25" spans="1:8" s="11" customFormat="1" ht="15.95" customHeight="1">
      <c r="A25" s="510"/>
      <c r="B25" s="527"/>
      <c r="C25" s="516" t="s">
        <v>62</v>
      </c>
      <c r="D25" s="116" t="s">
        <v>141</v>
      </c>
      <c r="E25" s="260" t="s">
        <v>83</v>
      </c>
      <c r="F25" s="255" t="s">
        <v>382</v>
      </c>
      <c r="G25" s="172">
        <f>SUM(G27,G29,G31)</f>
        <v>0</v>
      </c>
      <c r="H25" s="108"/>
    </row>
    <row r="26" spans="1:8" s="11" customFormat="1" ht="15.95" customHeight="1">
      <c r="A26" s="510"/>
      <c r="B26" s="527"/>
      <c r="C26" s="532"/>
      <c r="D26" s="116" t="s">
        <v>142</v>
      </c>
      <c r="E26" s="260" t="s">
        <v>83</v>
      </c>
      <c r="F26" s="255" t="s">
        <v>382</v>
      </c>
      <c r="G26" s="172">
        <f>SUM(G28,G30,G32)</f>
        <v>0</v>
      </c>
      <c r="H26" s="108"/>
    </row>
    <row r="27" spans="1:8" s="11" customFormat="1" ht="15.95" customHeight="1">
      <c r="A27" s="510"/>
      <c r="B27" s="527"/>
      <c r="C27" s="516" t="s">
        <v>138</v>
      </c>
      <c r="D27" s="200" t="s">
        <v>141</v>
      </c>
      <c r="E27" s="260" t="s">
        <v>83</v>
      </c>
      <c r="F27" s="255" t="s">
        <v>382</v>
      </c>
      <c r="G27" s="161"/>
      <c r="H27" s="108"/>
    </row>
    <row r="28" spans="1:8" s="11" customFormat="1" ht="15.95" customHeight="1">
      <c r="A28" s="510"/>
      <c r="B28" s="527"/>
      <c r="C28" s="517"/>
      <c r="D28" s="200" t="s">
        <v>142</v>
      </c>
      <c r="E28" s="260" t="s">
        <v>83</v>
      </c>
      <c r="F28" s="255" t="s">
        <v>382</v>
      </c>
      <c r="G28" s="161"/>
      <c r="H28" s="108"/>
    </row>
    <row r="29" spans="1:8" s="11" customFormat="1" ht="15.95" customHeight="1">
      <c r="A29" s="510"/>
      <c r="B29" s="527"/>
      <c r="C29" s="516" t="s">
        <v>139</v>
      </c>
      <c r="D29" s="116" t="s">
        <v>141</v>
      </c>
      <c r="E29" s="260" t="s">
        <v>83</v>
      </c>
      <c r="F29" s="255" t="s">
        <v>382</v>
      </c>
      <c r="G29" s="161"/>
      <c r="H29" s="108"/>
    </row>
    <row r="30" spans="1:8" s="11" customFormat="1" ht="15.95" customHeight="1">
      <c r="A30" s="510"/>
      <c r="B30" s="527"/>
      <c r="C30" s="517"/>
      <c r="D30" s="116" t="s">
        <v>142</v>
      </c>
      <c r="E30" s="260" t="s">
        <v>83</v>
      </c>
      <c r="F30" s="255" t="s">
        <v>382</v>
      </c>
      <c r="G30" s="161"/>
      <c r="H30" s="108"/>
    </row>
    <row r="31" spans="1:8" s="11" customFormat="1" ht="15.95" customHeight="1">
      <c r="A31" s="510"/>
      <c r="B31" s="527"/>
      <c r="C31" s="516" t="s">
        <v>140</v>
      </c>
      <c r="D31" s="116" t="s">
        <v>141</v>
      </c>
      <c r="E31" s="260" t="s">
        <v>83</v>
      </c>
      <c r="F31" s="255" t="s">
        <v>382</v>
      </c>
      <c r="G31" s="161"/>
      <c r="H31" s="108"/>
    </row>
    <row r="32" spans="1:8" s="11" customFormat="1" ht="15.95" customHeight="1">
      <c r="A32" s="511"/>
      <c r="B32" s="528"/>
      <c r="C32" s="517"/>
      <c r="D32" s="116" t="s">
        <v>142</v>
      </c>
      <c r="E32" s="260" t="s">
        <v>83</v>
      </c>
      <c r="F32" s="255" t="s">
        <v>382</v>
      </c>
      <c r="G32" s="161"/>
      <c r="H32" s="108"/>
    </row>
    <row r="33" spans="1:8" s="11" customFormat="1" ht="15.95" customHeight="1">
      <c r="A33" s="509" t="s">
        <v>23</v>
      </c>
      <c r="B33" s="512" t="s">
        <v>81</v>
      </c>
      <c r="C33" s="530" t="s">
        <v>62</v>
      </c>
      <c r="D33" s="531"/>
      <c r="E33" s="113"/>
      <c r="F33" s="255" t="s">
        <v>382</v>
      </c>
      <c r="G33" s="173">
        <f>SUM(G34:G35)</f>
        <v>0</v>
      </c>
      <c r="H33" s="197"/>
    </row>
    <row r="34" spans="1:8" s="11" customFormat="1" ht="15.95" customHeight="1">
      <c r="A34" s="510"/>
      <c r="B34" s="513"/>
      <c r="C34" s="516" t="s">
        <v>62</v>
      </c>
      <c r="D34" s="116" t="s">
        <v>141</v>
      </c>
      <c r="E34" s="260" t="s">
        <v>83</v>
      </c>
      <c r="F34" s="255" t="s">
        <v>382</v>
      </c>
      <c r="G34" s="173">
        <f>SUM(G36,G38,G40)</f>
        <v>0</v>
      </c>
      <c r="H34" s="197"/>
    </row>
    <row r="35" spans="1:8" s="11" customFormat="1" ht="15.95" customHeight="1">
      <c r="A35" s="510"/>
      <c r="B35" s="513"/>
      <c r="C35" s="517"/>
      <c r="D35" s="116" t="s">
        <v>142</v>
      </c>
      <c r="E35" s="260" t="s">
        <v>83</v>
      </c>
      <c r="F35" s="255" t="s">
        <v>382</v>
      </c>
      <c r="G35" s="173">
        <f>SUM(G37,G39,G41)</f>
        <v>0</v>
      </c>
      <c r="H35" s="197"/>
    </row>
    <row r="36" spans="1:8" s="11" customFormat="1" ht="15.95" customHeight="1">
      <c r="A36" s="510"/>
      <c r="B36" s="513"/>
      <c r="C36" s="516" t="s">
        <v>138</v>
      </c>
      <c r="D36" s="116" t="s">
        <v>141</v>
      </c>
      <c r="E36" s="260" t="s">
        <v>83</v>
      </c>
      <c r="F36" s="255" t="s">
        <v>382</v>
      </c>
      <c r="G36" s="162"/>
      <c r="H36" s="197"/>
    </row>
    <row r="37" spans="1:8" s="11" customFormat="1" ht="15.95" customHeight="1">
      <c r="A37" s="510"/>
      <c r="B37" s="513"/>
      <c r="C37" s="517"/>
      <c r="D37" s="116" t="s">
        <v>142</v>
      </c>
      <c r="E37" s="260" t="s">
        <v>83</v>
      </c>
      <c r="F37" s="255" t="s">
        <v>382</v>
      </c>
      <c r="G37" s="162"/>
      <c r="H37" s="197"/>
    </row>
    <row r="38" spans="1:8" s="11" customFormat="1" ht="15.95" customHeight="1">
      <c r="A38" s="510"/>
      <c r="B38" s="513"/>
      <c r="C38" s="516" t="s">
        <v>139</v>
      </c>
      <c r="D38" s="116" t="s">
        <v>141</v>
      </c>
      <c r="E38" s="260" t="s">
        <v>83</v>
      </c>
      <c r="F38" s="255" t="s">
        <v>382</v>
      </c>
      <c r="G38" s="162"/>
      <c r="H38" s="197"/>
    </row>
    <row r="39" spans="1:8" s="11" customFormat="1" ht="15.95" customHeight="1">
      <c r="A39" s="510"/>
      <c r="B39" s="513"/>
      <c r="C39" s="517"/>
      <c r="D39" s="116" t="s">
        <v>142</v>
      </c>
      <c r="E39" s="260" t="s">
        <v>83</v>
      </c>
      <c r="F39" s="255" t="s">
        <v>382</v>
      </c>
      <c r="G39" s="111"/>
      <c r="H39" s="197"/>
    </row>
    <row r="40" spans="1:8" s="11" customFormat="1" ht="15.95" customHeight="1">
      <c r="A40" s="510"/>
      <c r="B40" s="513"/>
      <c r="C40" s="516" t="s">
        <v>140</v>
      </c>
      <c r="D40" s="116" t="s">
        <v>141</v>
      </c>
      <c r="E40" s="260" t="s">
        <v>83</v>
      </c>
      <c r="F40" s="255" t="s">
        <v>382</v>
      </c>
      <c r="G40" s="111"/>
      <c r="H40" s="197"/>
    </row>
    <row r="41" spans="1:8" s="11" customFormat="1" ht="15.95" customHeight="1">
      <c r="A41" s="511"/>
      <c r="B41" s="514"/>
      <c r="C41" s="517"/>
      <c r="D41" s="116" t="s">
        <v>142</v>
      </c>
      <c r="E41" s="260" t="s">
        <v>83</v>
      </c>
      <c r="F41" s="255" t="s">
        <v>382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18" t="s">
        <v>83</v>
      </c>
      <c r="D42" s="519"/>
      <c r="E42" s="112"/>
      <c r="F42" s="255" t="s">
        <v>382</v>
      </c>
      <c r="G42" s="111"/>
      <c r="H42" s="197"/>
    </row>
    <row r="43" spans="1:8" s="11" customFormat="1" ht="15.95" customHeight="1">
      <c r="A43" s="509" t="s">
        <v>64</v>
      </c>
      <c r="B43" s="533" t="s">
        <v>178</v>
      </c>
      <c r="C43" s="529" t="s">
        <v>62</v>
      </c>
      <c r="D43" s="521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0"/>
      <c r="B44" s="534"/>
      <c r="C44" s="529" t="s">
        <v>143</v>
      </c>
      <c r="D44" s="521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1"/>
      <c r="B45" s="535"/>
      <c r="C45" s="529" t="s">
        <v>144</v>
      </c>
      <c r="D45" s="521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18" t="s">
        <v>83</v>
      </c>
      <c r="D46" s="519"/>
      <c r="E46" s="112"/>
      <c r="F46" s="255" t="s">
        <v>382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18" t="s">
        <v>83</v>
      </c>
      <c r="D47" s="525"/>
      <c r="E47" s="112"/>
      <c r="F47" s="255" t="s">
        <v>382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18" t="s">
        <v>83</v>
      </c>
      <c r="D48" s="519"/>
      <c r="E48" s="113"/>
      <c r="F48" s="255" t="s">
        <v>382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379</v>
      </c>
      <c r="C49" s="518" t="s">
        <v>83</v>
      </c>
      <c r="D49" s="525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380</v>
      </c>
      <c r="C50" s="518" t="s">
        <v>83</v>
      </c>
      <c r="D50" s="525"/>
      <c r="E50" s="260" t="s">
        <v>83</v>
      </c>
      <c r="F50" s="255" t="s">
        <v>382</v>
      </c>
      <c r="G50" s="111"/>
      <c r="H50" s="197"/>
    </row>
    <row r="51" spans="1:10" s="11" customFormat="1" ht="21.95" customHeight="1">
      <c r="A51" s="198" t="s">
        <v>48</v>
      </c>
      <c r="B51" s="106" t="s">
        <v>381</v>
      </c>
      <c r="C51" s="518" t="s">
        <v>83</v>
      </c>
      <c r="D51" s="525"/>
      <c r="E51" s="260" t="s">
        <v>83</v>
      </c>
      <c r="F51" s="255" t="s">
        <v>384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18" t="s">
        <v>83</v>
      </c>
      <c r="D52" s="519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385</v>
      </c>
      <c r="C53" s="518" t="s">
        <v>83</v>
      </c>
      <c r="D53" s="519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386</v>
      </c>
      <c r="C54" s="518" t="s">
        <v>83</v>
      </c>
      <c r="D54" s="519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22" t="s">
        <v>361</v>
      </c>
      <c r="B55" s="522"/>
      <c r="C55" s="522"/>
      <c r="D55" s="522"/>
      <c r="E55" s="522"/>
      <c r="F55" s="522"/>
      <c r="G55" s="522"/>
      <c r="H55" s="522"/>
    </row>
    <row r="56" spans="1:10" ht="63.95" customHeight="1">
      <c r="A56" s="8" t="s">
        <v>42</v>
      </c>
      <c r="B56" s="19" t="s">
        <v>55</v>
      </c>
      <c r="C56" s="537" t="s">
        <v>137</v>
      </c>
      <c r="D56" s="538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39"/>
      <c r="D57" s="540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39"/>
      <c r="D58" s="540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39"/>
      <c r="D59" s="540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36" t="s">
        <v>362</v>
      </c>
      <c r="B61" s="536"/>
      <c r="C61" s="536"/>
      <c r="D61" s="536"/>
      <c r="E61" s="536"/>
      <c r="F61" s="536"/>
      <c r="G61" s="536"/>
      <c r="H61" s="252"/>
      <c r="J61" s="251" t="s">
        <v>71</v>
      </c>
    </row>
    <row r="62" spans="1:10" s="259" customFormat="1" ht="18" customHeight="1">
      <c r="A62" s="541" t="s">
        <v>387</v>
      </c>
      <c r="B62" s="541"/>
      <c r="C62" s="541"/>
      <c r="D62" s="541"/>
      <c r="E62" s="541"/>
      <c r="F62" s="541"/>
      <c r="G62" s="541"/>
      <c r="H62" s="261"/>
      <c r="I62" s="105"/>
      <c r="J62" s="105"/>
    </row>
    <row r="63" spans="1:10" s="259" customFormat="1" ht="18" customHeight="1">
      <c r="A63" s="541" t="s">
        <v>388</v>
      </c>
      <c r="B63" s="541"/>
      <c r="C63" s="541"/>
      <c r="D63" s="541"/>
      <c r="E63" s="541"/>
      <c r="F63" s="541"/>
      <c r="G63" s="541"/>
      <c r="H63" s="262"/>
      <c r="I63" s="105"/>
      <c r="J63" s="105"/>
    </row>
    <row r="64" spans="1:10" s="259" customFormat="1" ht="18" customHeight="1">
      <c r="A64" s="541" t="s">
        <v>389</v>
      </c>
      <c r="B64" s="541"/>
      <c r="C64" s="541"/>
      <c r="D64" s="541"/>
      <c r="E64" s="541"/>
      <c r="F64" s="541"/>
      <c r="G64" s="541"/>
      <c r="H64" s="263"/>
      <c r="I64" s="105"/>
      <c r="J64" s="105"/>
    </row>
    <row r="65" spans="1:10" s="259" customFormat="1" ht="18" customHeight="1">
      <c r="A65" s="541" t="s">
        <v>390</v>
      </c>
      <c r="B65" s="541"/>
      <c r="C65" s="541"/>
      <c r="D65" s="541"/>
      <c r="E65" s="541"/>
      <c r="F65" s="541"/>
      <c r="G65" s="541"/>
      <c r="H65" s="264"/>
      <c r="I65" s="105"/>
      <c r="J65" s="105"/>
    </row>
    <row r="66" spans="1:10" s="259" customFormat="1" ht="18" customHeight="1">
      <c r="A66" s="541" t="s">
        <v>391</v>
      </c>
      <c r="B66" s="541"/>
      <c r="C66" s="541"/>
      <c r="D66" s="541"/>
      <c r="E66" s="541"/>
      <c r="F66" s="541"/>
      <c r="G66" s="541"/>
      <c r="H66" s="261"/>
      <c r="I66" s="105"/>
      <c r="J66" s="105"/>
    </row>
  </sheetData>
  <sheetProtection algorithmName="SHA-512" hashValue="T5mw4ZKT85enam/Ep7SZgecuLKf3l54kDTzvJIhteto+qFh2TsiiqCBzu4Bs71hm2pzBbC/4XHFK6XjHxfEUDw==" saltValue="AicJJE6d+pENIsjpxvm27Q==" spinCount="100000" sheet="1" objects="1" scenarios="1" formatCells="0" formatRows="0" insertRows="0" deleteRows="0" sort="0" autoFilter="0" pivotTables="0"/>
  <mergeCells count="69">
    <mergeCell ref="A62:G62"/>
    <mergeCell ref="A63:G63"/>
    <mergeCell ref="A64:G64"/>
    <mergeCell ref="A65:G65"/>
    <mergeCell ref="A66:G66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C19:D19"/>
    <mergeCell ref="A61:G61"/>
    <mergeCell ref="C56:D56"/>
    <mergeCell ref="C57:D57"/>
    <mergeCell ref="C58:D58"/>
    <mergeCell ref="C59:D59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29:C30"/>
    <mergeCell ref="C31:C32"/>
    <mergeCell ref="C34:C35"/>
    <mergeCell ref="C38:C39"/>
    <mergeCell ref="C40:C41"/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>
      <formula1>0</formula1>
    </dataValidation>
    <dataValidation operator="greaterThanOrEqual" allowBlank="1" showInputMessage="1" showErrorMessage="1" sqref="B57:D59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370" t="s">
        <v>392</v>
      </c>
      <c r="B1" s="370"/>
      <c r="C1" s="370"/>
      <c r="D1" s="370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394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395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396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399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398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400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401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397</v>
      </c>
      <c r="B12" s="202" t="s">
        <v>402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403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404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406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407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408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409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410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411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412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435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413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414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415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416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417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418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419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420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421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422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425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405</v>
      </c>
      <c r="B34" s="202" t="s">
        <v>426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423</v>
      </c>
      <c r="B35" s="142" t="s">
        <v>427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424</v>
      </c>
      <c r="B36" s="142" t="s">
        <v>434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428</v>
      </c>
      <c r="B37" s="142" t="s">
        <v>436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429</v>
      </c>
      <c r="B38" s="142" t="s">
        <v>437</v>
      </c>
      <c r="C38" s="165" t="s">
        <v>545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430</v>
      </c>
      <c r="B39" s="142" t="s">
        <v>438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431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432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433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192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393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6otbs5yHO2xi1Akw2gqSAUW2osbrx4P9hyjSAJ6fFAQPOEwVO42NWfm5lkAbcgQquM2S0E9T8eKPNxDEHEIzlA==" saltValue="07MMhG5RE4015CEQP3Jm2g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8">
    <dataValidation type="whole" operator="greaterThanOrEqual" allowBlank="1" showInputMessage="1" showErrorMessage="1" sqref="D47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/>
    <dataValidation type="whole" operator="greaterThanOrEqual" allowBlank="1" showInputMessage="1" showErrorMessage="1" errorTitle="Błąd!" error="W tym polu można wpisać tylko liczbę całkowitą - większą lub równą &quot;0&quot;" sqref="D44:D46 D41:D42 D5:D39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6:C39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  <dataValidation type="list" allowBlank="1" showInputMessage="1" showErrorMessage="1" errorTitle="Błąd!" error="W tym polu dopuszczalne są tylko wartości z listy wyboru: &quot;TAK&quot; albo &quot;ND&quot;" sqref="C5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view="pageBreakPreview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55" t="s">
        <v>439</v>
      </c>
      <c r="B1" s="555"/>
      <c r="C1" s="555"/>
      <c r="D1" s="555"/>
    </row>
    <row r="2" spans="1:26" s="282" customFormat="1" ht="24" customHeight="1">
      <c r="A2" s="208" t="s">
        <v>13</v>
      </c>
      <c r="B2" s="556" t="s">
        <v>43</v>
      </c>
      <c r="C2" s="557"/>
      <c r="D2" s="557"/>
    </row>
    <row r="3" spans="1:26" s="284" customFormat="1" ht="24.75" customHeight="1">
      <c r="A3" s="283" t="s">
        <v>2</v>
      </c>
      <c r="B3" s="558" t="s">
        <v>440</v>
      </c>
      <c r="C3" s="558"/>
      <c r="D3" s="558"/>
    </row>
    <row r="4" spans="1:26" s="284" customFormat="1" ht="11.25" customHeight="1">
      <c r="A4" s="160" t="s">
        <v>3</v>
      </c>
      <c r="B4" s="558" t="s">
        <v>441</v>
      </c>
      <c r="C4" s="558"/>
      <c r="D4" s="558"/>
    </row>
    <row r="5" spans="1:26" s="284" customFormat="1" ht="46.5" customHeight="1">
      <c r="A5" s="160" t="s">
        <v>29</v>
      </c>
      <c r="B5" s="558" t="s">
        <v>442</v>
      </c>
      <c r="C5" s="558"/>
      <c r="D5" s="558"/>
    </row>
    <row r="6" spans="1:26" s="284" customFormat="1" ht="23.25" customHeight="1">
      <c r="A6" s="160" t="s">
        <v>30</v>
      </c>
      <c r="B6" s="558" t="s">
        <v>443</v>
      </c>
      <c r="C6" s="558"/>
      <c r="D6" s="558"/>
      <c r="S6" s="560"/>
      <c r="T6" s="560"/>
      <c r="U6" s="560"/>
      <c r="V6" s="560"/>
      <c r="W6" s="560"/>
      <c r="X6" s="560"/>
      <c r="Y6" s="560"/>
      <c r="Z6" s="560"/>
    </row>
    <row r="7" spans="1:26" s="284" customFormat="1" ht="36" customHeight="1">
      <c r="A7" s="160" t="s">
        <v>152</v>
      </c>
      <c r="B7" s="558" t="s">
        <v>444</v>
      </c>
      <c r="C7" s="558"/>
      <c r="D7" s="558"/>
    </row>
    <row r="8" spans="1:26" s="284" customFormat="1" ht="24" customHeight="1">
      <c r="A8" s="208" t="s">
        <v>14</v>
      </c>
      <c r="B8" s="561" t="s">
        <v>445</v>
      </c>
      <c r="C8" s="561"/>
      <c r="D8" s="561"/>
    </row>
    <row r="9" spans="1:26" s="284" customFormat="1" ht="23.25" customHeight="1">
      <c r="A9" s="206" t="s">
        <v>2</v>
      </c>
      <c r="B9" s="558" t="s">
        <v>446</v>
      </c>
      <c r="C9" s="558"/>
      <c r="D9" s="558"/>
    </row>
    <row r="10" spans="1:26" s="284" customFormat="1" ht="39" customHeight="1">
      <c r="A10" s="206" t="s">
        <v>3</v>
      </c>
      <c r="B10" s="558" t="s">
        <v>447</v>
      </c>
      <c r="C10" s="562"/>
      <c r="D10" s="562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448</v>
      </c>
      <c r="C12" s="48"/>
      <c r="D12" s="204" t="s">
        <v>449</v>
      </c>
    </row>
    <row r="13" spans="1:26" ht="12" customHeight="1">
      <c r="A13" s="286">
        <v>4</v>
      </c>
      <c r="B13" s="287" t="s">
        <v>450</v>
      </c>
      <c r="C13" s="288"/>
      <c r="D13" s="288"/>
    </row>
    <row r="14" spans="1:26" ht="21.95" customHeight="1">
      <c r="A14" s="286">
        <v>5</v>
      </c>
      <c r="B14" s="559" t="s">
        <v>451</v>
      </c>
      <c r="C14" s="562"/>
      <c r="D14" s="562"/>
    </row>
    <row r="15" spans="1:26" ht="32.25" customHeight="1">
      <c r="A15" s="286">
        <v>6</v>
      </c>
      <c r="B15" s="559" t="s">
        <v>452</v>
      </c>
      <c r="C15" s="562"/>
      <c r="D15" s="562"/>
    </row>
    <row r="16" spans="1:26" ht="24" customHeight="1">
      <c r="A16" s="555" t="s">
        <v>453</v>
      </c>
      <c r="B16" s="555"/>
      <c r="C16" s="555"/>
      <c r="D16" s="555"/>
    </row>
    <row r="17" spans="1:5" ht="47.25" customHeight="1">
      <c r="A17" s="429" t="s">
        <v>454</v>
      </c>
      <c r="B17" s="429"/>
      <c r="C17" s="429"/>
      <c r="D17" s="429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448</v>
      </c>
      <c r="C19" s="48"/>
      <c r="D19" s="204" t="s">
        <v>455</v>
      </c>
    </row>
    <row r="20" spans="1:5" ht="30" customHeight="1">
      <c r="A20" s="286">
        <v>7</v>
      </c>
      <c r="B20" s="559" t="s">
        <v>456</v>
      </c>
      <c r="C20" s="559"/>
      <c r="D20" s="559"/>
    </row>
    <row r="21" spans="1:5" ht="39.950000000000003" customHeight="1">
      <c r="A21" s="286">
        <v>8</v>
      </c>
      <c r="B21" s="559" t="s">
        <v>457</v>
      </c>
      <c r="C21" s="559"/>
      <c r="D21" s="559"/>
      <c r="E21" s="194"/>
    </row>
    <row r="22" spans="1:5" ht="23.25" customHeight="1">
      <c r="A22" s="286">
        <v>9</v>
      </c>
      <c r="B22" s="559" t="s">
        <v>458</v>
      </c>
      <c r="C22" s="559"/>
      <c r="D22" s="559"/>
      <c r="E22" s="194"/>
    </row>
  </sheetData>
  <sheetProtection algorithmName="SHA-512" hashValue="t8mMx7ZNJ3OpfYZs/t+NBiYiqZZKPavnjNJ2TR8JMwQGjLsmp0PUed0eOhU7uTuBMPUrQHC5MM/uii4sJ6FMLg==" saltValue="rvskDkXA3CWpgx1dM0vkcg==" spinCount="100000" sheet="1" objects="1" scenarios="1" formatCells="0"/>
  <mergeCells count="18"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  <mergeCell ref="A1:D1"/>
    <mergeCell ref="B2:D2"/>
    <mergeCell ref="B3:D3"/>
    <mergeCell ref="B4:D4"/>
    <mergeCell ref="B5:D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65" t="s">
        <v>230</v>
      </c>
      <c r="G1" s="566"/>
    </row>
    <row r="2" spans="1:7" s="51" customFormat="1" ht="30" customHeight="1">
      <c r="A2" s="370" t="s">
        <v>459</v>
      </c>
      <c r="B2" s="569"/>
      <c r="C2" s="569"/>
      <c r="D2" s="569"/>
      <c r="E2" s="569"/>
      <c r="F2" s="569"/>
      <c r="G2" s="569"/>
    </row>
    <row r="3" spans="1:7" s="51" customFormat="1" ht="48.75" customHeight="1">
      <c r="A3" s="429" t="s">
        <v>463</v>
      </c>
      <c r="B3" s="429"/>
      <c r="C3" s="429"/>
      <c r="D3" s="429"/>
      <c r="E3" s="429"/>
      <c r="F3" s="429"/>
      <c r="G3" s="429"/>
    </row>
    <row r="4" spans="1:7" s="51" customFormat="1" ht="30" customHeight="1">
      <c r="A4" s="48"/>
      <c r="B4" s="397" t="s">
        <v>462</v>
      </c>
      <c r="C4" s="397"/>
      <c r="D4" s="570">
        <f>I_IV!A30</f>
        <v>0</v>
      </c>
      <c r="E4" s="571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74" t="s">
        <v>153</v>
      </c>
      <c r="C6" s="574"/>
      <c r="D6" s="575"/>
      <c r="E6" s="576"/>
      <c r="F6" s="291"/>
      <c r="G6" s="206"/>
    </row>
    <row r="7" spans="1:7" s="51" customFormat="1" ht="9.9499999999999993" customHeight="1">
      <c r="A7" s="48"/>
      <c r="B7" s="133"/>
      <c r="C7" s="133"/>
      <c r="D7" s="577"/>
      <c r="E7" s="578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74" t="s">
        <v>461</v>
      </c>
      <c r="C9" s="574"/>
      <c r="D9" s="572" t="str">
        <f>I_IV!P79</f>
        <v>- 6935 - UM/</v>
      </c>
      <c r="E9" s="573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239</v>
      </c>
      <c r="B11" s="579" t="s">
        <v>464</v>
      </c>
      <c r="C11" s="579"/>
      <c r="D11" s="579"/>
      <c r="E11" s="579"/>
      <c r="F11" s="579"/>
      <c r="G11" s="207"/>
    </row>
    <row r="12" spans="1:7" s="51" customFormat="1" ht="18" customHeight="1">
      <c r="A12" s="293"/>
      <c r="B12" s="579"/>
      <c r="C12" s="579"/>
      <c r="D12" s="579"/>
      <c r="E12" s="579"/>
      <c r="F12" s="579"/>
      <c r="G12" s="207"/>
    </row>
    <row r="13" spans="1:7" s="51" customFormat="1" ht="31.5" customHeight="1">
      <c r="A13" s="208"/>
      <c r="B13" s="579"/>
      <c r="C13" s="579"/>
      <c r="D13" s="579"/>
      <c r="E13" s="579"/>
      <c r="F13" s="579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67" t="s">
        <v>469</v>
      </c>
      <c r="D15" s="568"/>
      <c r="E15" s="567" t="s">
        <v>470</v>
      </c>
      <c r="F15" s="568"/>
      <c r="G15" s="207"/>
    </row>
    <row r="16" spans="1:7" s="51" customFormat="1" ht="18" customHeight="1">
      <c r="A16" s="208"/>
      <c r="B16" s="234">
        <v>1</v>
      </c>
      <c r="C16" s="563"/>
      <c r="D16" s="564"/>
      <c r="E16" s="563"/>
      <c r="F16" s="564"/>
      <c r="G16" s="207"/>
    </row>
    <row r="17" spans="1:9" s="51" customFormat="1" ht="18" customHeight="1">
      <c r="A17" s="208"/>
      <c r="B17" s="234">
        <v>2</v>
      </c>
      <c r="C17" s="563"/>
      <c r="D17" s="564"/>
      <c r="E17" s="563"/>
      <c r="F17" s="564"/>
      <c r="G17" s="207"/>
    </row>
    <row r="18" spans="1:9" s="51" customFormat="1" ht="18" customHeight="1">
      <c r="A18" s="208"/>
      <c r="B18" s="234">
        <v>3</v>
      </c>
      <c r="C18" s="563"/>
      <c r="D18" s="564"/>
      <c r="E18" s="563"/>
      <c r="F18" s="564"/>
      <c r="G18" s="207"/>
    </row>
    <row r="19" spans="1:9" s="51" customFormat="1" ht="18" customHeight="1">
      <c r="A19" s="208"/>
      <c r="B19" s="234">
        <v>4</v>
      </c>
      <c r="C19" s="563"/>
      <c r="D19" s="564"/>
      <c r="E19" s="563"/>
      <c r="F19" s="564"/>
      <c r="G19" s="207"/>
    </row>
    <row r="20" spans="1:9" s="51" customFormat="1" ht="18" customHeight="1">
      <c r="A20" s="208"/>
      <c r="B20" s="234">
        <v>5</v>
      </c>
      <c r="C20" s="563"/>
      <c r="D20" s="564"/>
      <c r="E20" s="563"/>
      <c r="F20" s="564"/>
      <c r="G20" s="207"/>
    </row>
    <row r="21" spans="1:9" s="137" customFormat="1" ht="18" customHeight="1">
      <c r="A21" s="138"/>
      <c r="B21" s="234" t="s">
        <v>57</v>
      </c>
      <c r="C21" s="563"/>
      <c r="D21" s="564"/>
      <c r="E21" s="563"/>
      <c r="F21" s="564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465</v>
      </c>
      <c r="B23" s="580" t="s">
        <v>466</v>
      </c>
      <c r="C23" s="580"/>
      <c r="D23" s="580"/>
      <c r="E23" s="580"/>
      <c r="F23" s="580"/>
      <c r="G23" s="207"/>
      <c r="I23" s="134" t="s">
        <v>71</v>
      </c>
    </row>
    <row r="24" spans="1:9" s="51" customFormat="1" ht="18" customHeight="1">
      <c r="A24" s="293"/>
      <c r="B24" s="580"/>
      <c r="C24" s="580"/>
      <c r="D24" s="580"/>
      <c r="E24" s="580"/>
      <c r="F24" s="580"/>
      <c r="G24" s="207"/>
    </row>
    <row r="25" spans="1:9" s="51" customFormat="1" ht="3" customHeight="1">
      <c r="A25" s="208"/>
      <c r="B25" s="580"/>
      <c r="C25" s="580"/>
      <c r="D25" s="580"/>
      <c r="E25" s="580"/>
      <c r="F25" s="580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82"/>
      <c r="C27" s="583"/>
      <c r="D27" s="584"/>
      <c r="E27" s="585"/>
      <c r="F27" s="586"/>
    </row>
    <row r="28" spans="1:9" s="52" customFormat="1" ht="30" customHeight="1">
      <c r="A28" s="49"/>
      <c r="B28" s="588" t="s">
        <v>78</v>
      </c>
      <c r="C28" s="588"/>
      <c r="D28" s="588"/>
      <c r="E28" s="587" t="s">
        <v>193</v>
      </c>
      <c r="F28" s="587"/>
    </row>
    <row r="29" spans="1:9" ht="18" customHeight="1">
      <c r="A29" s="290" t="s">
        <v>467</v>
      </c>
      <c r="B29" s="581" t="s">
        <v>468</v>
      </c>
      <c r="C29" s="581"/>
      <c r="D29" s="581"/>
      <c r="E29" s="581"/>
      <c r="F29" s="581"/>
      <c r="G29" s="581"/>
    </row>
  </sheetData>
  <sheetProtection algorithmName="SHA-512" hashValue="sOHdQJjjPWAOLqcsdrZbeA4PtCm4ZLn8ChZTTJ72lFcG0MUJktDUxmTJCw+r090NdOOwbcmjeNsmAtZcr68+AQ==" saltValue="5Z8EDKrvzsp2ThKld0wOdQ==" spinCount="100000" sheet="1" objects="1" scenarios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592" t="s">
        <v>230</v>
      </c>
      <c r="K1" s="593"/>
    </row>
    <row r="2" spans="1:15" ht="11.25" customHeight="1">
      <c r="A2" s="594" t="s">
        <v>471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7" t="s">
        <v>493</v>
      </c>
      <c r="M2" s="597"/>
      <c r="N2" s="597"/>
      <c r="O2" s="597"/>
    </row>
    <row r="3" spans="1:15" ht="35.25" customHeight="1">
      <c r="A3" s="595" t="s">
        <v>472</v>
      </c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7"/>
      <c r="M3" s="597"/>
      <c r="N3" s="597"/>
      <c r="O3" s="597"/>
    </row>
    <row r="4" spans="1:15" ht="18" customHeight="1">
      <c r="A4" s="296" t="s">
        <v>473</v>
      </c>
      <c r="B4" s="211"/>
      <c r="C4" s="297" t="s">
        <v>164</v>
      </c>
      <c r="D4" s="589"/>
      <c r="E4" s="590"/>
      <c r="F4" s="590"/>
      <c r="G4" s="590"/>
      <c r="H4" s="590"/>
      <c r="I4" s="590"/>
      <c r="J4" s="590"/>
      <c r="K4" s="591"/>
      <c r="L4" s="597"/>
      <c r="M4" s="597"/>
      <c r="N4" s="597"/>
      <c r="O4" s="597"/>
    </row>
    <row r="5" spans="1:15" ht="18" customHeight="1">
      <c r="A5" s="296" t="s">
        <v>179</v>
      </c>
      <c r="B5" s="211"/>
      <c r="C5" s="298" t="s">
        <v>474</v>
      </c>
      <c r="D5" s="589"/>
      <c r="E5" s="590"/>
      <c r="F5" s="590"/>
      <c r="G5" s="590"/>
      <c r="H5" s="590"/>
      <c r="I5" s="590"/>
      <c r="J5" s="590"/>
      <c r="K5" s="591"/>
    </row>
    <row r="6" spans="1:15" ht="18" customHeight="1">
      <c r="A6" s="296" t="s">
        <v>475</v>
      </c>
      <c r="B6" s="211"/>
      <c r="C6" s="298" t="s">
        <v>476</v>
      </c>
      <c r="D6" s="589"/>
      <c r="E6" s="590"/>
      <c r="F6" s="590"/>
      <c r="G6" s="590"/>
      <c r="H6" s="590"/>
      <c r="I6" s="590"/>
      <c r="J6" s="590"/>
      <c r="K6" s="591"/>
    </row>
    <row r="7" spans="1:15" ht="18" customHeight="1">
      <c r="A7" s="296" t="s">
        <v>477</v>
      </c>
      <c r="B7" s="211"/>
      <c r="C7" s="298" t="s">
        <v>478</v>
      </c>
      <c r="D7" s="606"/>
      <c r="E7" s="607"/>
      <c r="F7" s="607"/>
      <c r="G7" s="607"/>
      <c r="H7" s="299"/>
      <c r="I7" s="299"/>
      <c r="J7" s="299"/>
      <c r="K7" s="300"/>
    </row>
    <row r="8" spans="1:15" ht="18" customHeight="1">
      <c r="A8" s="296" t="s">
        <v>479</v>
      </c>
      <c r="B8" s="211"/>
      <c r="C8" s="298" t="s">
        <v>480</v>
      </c>
      <c r="D8" s="589"/>
      <c r="E8" s="590"/>
      <c r="F8" s="590"/>
      <c r="G8" s="590"/>
      <c r="H8" s="590"/>
      <c r="I8" s="590"/>
      <c r="J8" s="590"/>
      <c r="K8" s="591"/>
    </row>
    <row r="9" spans="1:15" ht="24" customHeight="1">
      <c r="A9" s="296" t="s">
        <v>481</v>
      </c>
      <c r="B9" s="211"/>
      <c r="C9" s="301" t="s">
        <v>482</v>
      </c>
      <c r="D9" s="589"/>
      <c r="E9" s="590"/>
      <c r="F9" s="590"/>
      <c r="G9" s="590"/>
      <c r="H9" s="590"/>
      <c r="I9" s="590"/>
      <c r="J9" s="590"/>
      <c r="K9" s="591"/>
    </row>
    <row r="10" spans="1:15" ht="62.25" customHeight="1">
      <c r="A10" s="272" t="s">
        <v>483</v>
      </c>
      <c r="B10" s="210"/>
      <c r="C10" s="209" t="s">
        <v>484</v>
      </c>
      <c r="D10" s="589"/>
      <c r="E10" s="590"/>
      <c r="F10" s="590"/>
      <c r="G10" s="590"/>
      <c r="H10" s="590"/>
      <c r="I10" s="590"/>
      <c r="J10" s="590"/>
      <c r="K10" s="591"/>
    </row>
    <row r="11" spans="1:15" s="303" customFormat="1" ht="18" customHeight="1">
      <c r="A11" s="271" t="s">
        <v>485</v>
      </c>
      <c r="B11" s="271"/>
      <c r="C11" s="361" t="s">
        <v>486</v>
      </c>
      <c r="D11" s="361"/>
      <c r="E11" s="361"/>
      <c r="F11" s="361"/>
      <c r="G11" s="361"/>
      <c r="H11" s="361"/>
      <c r="I11" s="361"/>
      <c r="J11" s="361"/>
      <c r="K11" s="361"/>
      <c r="L11" s="302"/>
    </row>
    <row r="12" spans="1:15" s="303" customFormat="1" ht="18" customHeight="1">
      <c r="A12" s="234"/>
      <c r="B12" s="304"/>
      <c r="C12" s="361" t="s">
        <v>159</v>
      </c>
      <c r="D12" s="361"/>
      <c r="E12" s="361"/>
      <c r="F12" s="361"/>
      <c r="G12" s="361"/>
      <c r="H12" s="361"/>
      <c r="I12" s="361"/>
      <c r="J12" s="361"/>
      <c r="K12" s="361"/>
      <c r="L12" s="302"/>
    </row>
    <row r="13" spans="1:15" s="303" customFormat="1" ht="18" customHeight="1">
      <c r="A13" s="234"/>
      <c r="B13" s="304"/>
      <c r="C13" s="361" t="s">
        <v>487</v>
      </c>
      <c r="D13" s="361"/>
      <c r="E13" s="361"/>
      <c r="F13" s="361"/>
      <c r="G13" s="361"/>
      <c r="H13" s="361"/>
      <c r="I13" s="361"/>
      <c r="J13" s="361"/>
      <c r="K13" s="361"/>
      <c r="L13" s="302"/>
    </row>
    <row r="14" spans="1:15" s="303" customFormat="1" ht="18" customHeight="1">
      <c r="A14" s="234"/>
      <c r="B14" s="304"/>
      <c r="C14" s="361" t="s">
        <v>160</v>
      </c>
      <c r="D14" s="361"/>
      <c r="E14" s="361"/>
      <c r="F14" s="361"/>
      <c r="G14" s="361"/>
      <c r="H14" s="361"/>
      <c r="I14" s="361"/>
      <c r="J14" s="361"/>
      <c r="K14" s="361"/>
      <c r="L14" s="302"/>
    </row>
    <row r="15" spans="1:15" s="303" customFormat="1" ht="18" customHeight="1">
      <c r="A15" s="234"/>
      <c r="B15" s="304"/>
      <c r="C15" s="361" t="s">
        <v>161</v>
      </c>
      <c r="D15" s="361"/>
      <c r="E15" s="361"/>
      <c r="F15" s="361"/>
      <c r="G15" s="361"/>
      <c r="H15" s="361"/>
      <c r="I15" s="361"/>
      <c r="J15" s="361"/>
      <c r="K15" s="361"/>
      <c r="L15" s="302"/>
    </row>
    <row r="16" spans="1:15" ht="18" customHeight="1">
      <c r="A16" s="234"/>
      <c r="B16" s="304"/>
      <c r="C16" s="195" t="s">
        <v>488</v>
      </c>
      <c r="D16" s="598"/>
      <c r="E16" s="598"/>
      <c r="F16" s="598"/>
      <c r="G16" s="598"/>
      <c r="H16" s="598"/>
      <c r="I16" s="598"/>
      <c r="J16" s="598"/>
      <c r="K16" s="598"/>
      <c r="L16" s="249"/>
    </row>
    <row r="17" spans="1:13" ht="18" customHeight="1">
      <c r="A17" s="234"/>
      <c r="B17" s="304"/>
      <c r="C17" s="361" t="s">
        <v>162</v>
      </c>
      <c r="D17" s="361"/>
      <c r="E17" s="361"/>
      <c r="F17" s="361"/>
      <c r="G17" s="361"/>
      <c r="H17" s="361"/>
      <c r="I17" s="361"/>
      <c r="J17" s="361"/>
      <c r="K17" s="361"/>
      <c r="L17" s="249"/>
    </row>
    <row r="18" spans="1:13" ht="18" customHeight="1">
      <c r="A18" s="234"/>
      <c r="B18" s="304"/>
      <c r="C18" s="361" t="s">
        <v>163</v>
      </c>
      <c r="D18" s="361"/>
      <c r="E18" s="361"/>
      <c r="F18" s="361"/>
      <c r="G18" s="361"/>
      <c r="H18" s="361"/>
      <c r="I18" s="361"/>
      <c r="J18" s="361"/>
      <c r="K18" s="361"/>
      <c r="L18" s="249"/>
    </row>
    <row r="19" spans="1:13" s="303" customFormat="1" ht="18" customHeight="1">
      <c r="A19" s="2"/>
      <c r="B19" s="230"/>
      <c r="C19" s="361" t="s">
        <v>489</v>
      </c>
      <c r="D19" s="361"/>
      <c r="E19" s="361"/>
      <c r="F19" s="361"/>
      <c r="G19" s="361"/>
      <c r="H19" s="361"/>
      <c r="I19" s="361"/>
      <c r="J19" s="361"/>
      <c r="K19" s="361"/>
      <c r="L19" s="302"/>
    </row>
    <row r="20" spans="1:13" s="303" customFormat="1" ht="18" customHeight="1">
      <c r="A20" s="234"/>
      <c r="B20" s="304"/>
      <c r="C20" s="598"/>
      <c r="D20" s="598"/>
      <c r="E20" s="598"/>
      <c r="F20" s="598"/>
      <c r="G20" s="598"/>
      <c r="H20" s="598"/>
      <c r="I20" s="598"/>
      <c r="J20" s="598"/>
      <c r="K20" s="598"/>
      <c r="L20" s="302"/>
    </row>
    <row r="21" spans="1:13" s="307" customFormat="1" ht="18" customHeight="1">
      <c r="A21" s="234"/>
      <c r="B21" s="305"/>
      <c r="C21" s="599"/>
      <c r="D21" s="599"/>
      <c r="E21" s="599"/>
      <c r="F21" s="599"/>
      <c r="G21" s="599"/>
      <c r="H21" s="599"/>
      <c r="I21" s="599"/>
      <c r="J21" s="599"/>
      <c r="K21" s="599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600"/>
      <c r="B23" s="601"/>
      <c r="C23" s="601"/>
      <c r="D23" s="601"/>
      <c r="E23" s="602"/>
      <c r="F23" s="309"/>
      <c r="G23" s="603"/>
      <c r="H23" s="604"/>
      <c r="I23" s="604"/>
      <c r="J23" s="604"/>
      <c r="K23" s="605"/>
      <c r="L23" s="302"/>
      <c r="M23" s="134" t="s">
        <v>71</v>
      </c>
    </row>
    <row r="24" spans="1:13" ht="15" customHeight="1">
      <c r="A24" s="596" t="s">
        <v>448</v>
      </c>
      <c r="B24" s="596"/>
      <c r="C24" s="596"/>
      <c r="D24" s="596"/>
      <c r="E24" s="596"/>
      <c r="F24" s="249"/>
      <c r="G24" s="596" t="s">
        <v>449</v>
      </c>
      <c r="H24" s="596"/>
      <c r="I24" s="596"/>
      <c r="J24" s="596"/>
      <c r="K24" s="596"/>
      <c r="L24" s="249"/>
    </row>
  </sheetData>
  <sheetProtection algorithmName="SHA-512" hashValue="tGhkkGDBu/XQsYUKHj/psfVPbnprmaNCgiOExW2edqLLQK1H5RDHNM3/h1+bPv81xb+PT1pgBIYmnhpy/ZPtBQ==" saltValue="5xaJiY6URAWik0Tk7/p6Mw==" spinCount="100000" sheet="1" objects="1" scenarios="1" formatCells="0" formatColumns="0" formatRows="0" insertRows="0" insertHyperlinks="0" deleteRows="0" sort="0" autoFilter="0"/>
  <mergeCells count="26"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230</v>
      </c>
    </row>
    <row r="2" spans="1:9" s="51" customFormat="1" ht="12.75" customHeight="1">
      <c r="A2" s="370" t="s">
        <v>490</v>
      </c>
      <c r="B2" s="370"/>
      <c r="C2" s="370"/>
      <c r="D2" s="311"/>
      <c r="E2" s="311"/>
      <c r="F2" s="311"/>
      <c r="G2" s="412" t="s">
        <v>494</v>
      </c>
      <c r="H2" s="412"/>
      <c r="I2" s="412"/>
    </row>
    <row r="3" spans="1:9" s="51" customFormat="1" ht="27.75" customHeight="1">
      <c r="A3" s="614" t="s">
        <v>491</v>
      </c>
      <c r="B3" s="614"/>
      <c r="C3" s="614"/>
      <c r="D3" s="614"/>
      <c r="E3" s="614"/>
      <c r="F3" s="230"/>
      <c r="G3" s="412"/>
      <c r="H3" s="412"/>
      <c r="I3" s="412"/>
    </row>
    <row r="4" spans="1:9" s="51" customFormat="1" ht="18" customHeight="1">
      <c r="A4" s="201" t="s">
        <v>167</v>
      </c>
      <c r="B4" s="201"/>
      <c r="C4" s="615"/>
      <c r="D4" s="616"/>
      <c r="E4" s="617"/>
      <c r="F4" s="207"/>
      <c r="G4" s="412"/>
      <c r="H4" s="412"/>
      <c r="I4" s="412"/>
    </row>
    <row r="5" spans="1:9" s="51" customFormat="1" ht="18" customHeight="1">
      <c r="A5" s="201" t="s">
        <v>166</v>
      </c>
      <c r="B5" s="201"/>
      <c r="C5" s="615"/>
      <c r="D5" s="616"/>
      <c r="E5" s="617"/>
      <c r="F5" s="207"/>
    </row>
    <row r="6" spans="1:9" s="51" customFormat="1" ht="18" customHeight="1">
      <c r="A6" s="201" t="s">
        <v>165</v>
      </c>
      <c r="B6" s="201"/>
      <c r="C6" s="615"/>
      <c r="D6" s="616"/>
      <c r="E6" s="616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2" t="s">
        <v>169</v>
      </c>
      <c r="C9" s="613"/>
      <c r="D9" s="216" t="s">
        <v>227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0"/>
      <c r="B22" s="611"/>
      <c r="C22" s="50"/>
      <c r="D22" s="50"/>
      <c r="E22" s="85"/>
    </row>
    <row r="23" spans="1:8" s="52" customFormat="1" ht="30" customHeight="1">
      <c r="A23" s="588" t="s">
        <v>492</v>
      </c>
      <c r="B23" s="588"/>
      <c r="C23" s="204"/>
      <c r="D23" s="204"/>
      <c r="E23" s="204" t="s">
        <v>449</v>
      </c>
    </row>
    <row r="24" spans="1:8" ht="18" customHeight="1"/>
  </sheetData>
  <sheetProtection algorithmName="SHA-512" hashValue="8lE6TfsJoUPDCiBzZNiS8UnhobLZnAg6tPuEWfVfkgF21KoL1JGEPXjuG0jbDH4F6apkTbLhIdRbeMnneH9GPQ==" saltValue="shitaA8+qSJrSdg2z50QZQ==" spinCount="100000" sheet="1" objects="1" scenarios="1"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  <dataValidation allowBlank="1" showDropDown="1" showInputMessage="1" showErrorMessage="1" sqref="E10:E18 A9 E19:XFD19 A10:B19"/>
    <dataValidation type="list" allowBlank="1" showDropDown="1" showInputMessage="1" showErrorMessage="1" sqref="A20:B20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Korobkow Tadeusz</cp:lastModifiedBy>
  <cp:lastPrinted>2019-07-19T08:09:12Z</cp:lastPrinted>
  <dcterms:created xsi:type="dcterms:W3CDTF">2007-12-11T11:05:19Z</dcterms:created>
  <dcterms:modified xsi:type="dcterms:W3CDTF">2019-07-19T08:13:56Z</dcterms:modified>
</cp:coreProperties>
</file>